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laliwala\Desktop\"/>
    </mc:Choice>
  </mc:AlternateContent>
  <xr:revisionPtr revIDLastSave="0" documentId="13_ncr:1_{3331D6BF-D865-4F17-99A7-2A3C2943F880}" xr6:coauthVersionLast="45" xr6:coauthVersionMax="45" xr10:uidLastSave="{00000000-0000-0000-0000-000000000000}"/>
  <bookViews>
    <workbookView xWindow="-28920" yWindow="-120" windowWidth="29040" windowHeight="17640" tabRatio="681" xr2:uid="{00000000-000D-0000-FFFF-FFFF00000000}"/>
  </bookViews>
  <sheets>
    <sheet name="Summary &amp; Cost" sheetId="13" r:id="rId1"/>
    <sheet name="SEC-01" sheetId="14" r:id="rId2"/>
    <sheet name="SEC-02" sheetId="16" r:id="rId3"/>
    <sheet name="SEC-03" sheetId="17" r:id="rId4"/>
    <sheet name="SEC-04" sheetId="19" r:id="rId5"/>
    <sheet name="SEC-05" sheetId="20" r:id="rId6"/>
    <sheet name="SEC-06" sheetId="21" r:id="rId7"/>
    <sheet name="SEC-07" sheetId="22" r:id="rId8"/>
    <sheet name="SEC-08" sheetId="23" r:id="rId9"/>
    <sheet name="SEC-09" sheetId="24" r:id="rId10"/>
    <sheet name="SEC-10" sheetId="25" r:id="rId11"/>
    <sheet name="SEC-11" sheetId="26" r:id="rId12"/>
    <sheet name="SEC-12" sheetId="27" r:id="rId13"/>
    <sheet name="SEC-13" sheetId="28" r:id="rId14"/>
    <sheet name="SEC-14" sheetId="29" r:id="rId15"/>
    <sheet name="SEC-15" sheetId="3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13" i="16" l="1"/>
  <c r="AW13" i="16"/>
  <c r="AX13" i="17"/>
  <c r="AW13" i="17"/>
  <c r="AX13" i="19"/>
  <c r="AW13" i="19"/>
  <c r="AX13" i="20"/>
  <c r="AW13" i="20"/>
  <c r="AX13" i="21"/>
  <c r="AW13" i="21"/>
  <c r="AX13" i="22"/>
  <c r="AW13" i="22"/>
  <c r="AX13" i="23"/>
  <c r="AW13" i="23"/>
  <c r="AX13" i="24"/>
  <c r="AW13" i="24"/>
  <c r="AX13" i="25"/>
  <c r="AW13" i="25"/>
  <c r="AX13" i="26"/>
  <c r="AW13" i="26"/>
  <c r="AX13" i="27"/>
  <c r="AW13" i="27"/>
  <c r="AX13" i="28"/>
  <c r="AW13" i="28"/>
  <c r="AX13" i="29"/>
  <c r="AW13" i="29"/>
  <c r="AX13" i="30"/>
  <c r="AW13" i="30"/>
  <c r="AX13" i="14"/>
  <c r="AW13" i="14"/>
  <c r="AT13" i="16"/>
  <c r="AS13" i="16"/>
  <c r="AR13" i="16"/>
  <c r="AQ13" i="16"/>
  <c r="AP13" i="16"/>
  <c r="AT13" i="17"/>
  <c r="AS13" i="17"/>
  <c r="AR13" i="17"/>
  <c r="AQ13" i="17"/>
  <c r="AP13" i="17"/>
  <c r="AT13" i="19"/>
  <c r="AS13" i="19"/>
  <c r="AR13" i="19"/>
  <c r="AQ13" i="19"/>
  <c r="AP13" i="19"/>
  <c r="AT13" i="20"/>
  <c r="AS13" i="20"/>
  <c r="AR13" i="20"/>
  <c r="AQ13" i="20"/>
  <c r="AP13" i="20"/>
  <c r="AT13" i="21"/>
  <c r="AS13" i="21"/>
  <c r="AR13" i="21"/>
  <c r="AQ13" i="21"/>
  <c r="AP13" i="21"/>
  <c r="AT13" i="22"/>
  <c r="AS13" i="22"/>
  <c r="AR13" i="22"/>
  <c r="AQ13" i="22"/>
  <c r="AP13" i="22"/>
  <c r="AT13" i="23"/>
  <c r="AS13" i="23"/>
  <c r="AR13" i="23"/>
  <c r="AQ13" i="23"/>
  <c r="AP13" i="23"/>
  <c r="AT13" i="24"/>
  <c r="AS13" i="24"/>
  <c r="AR13" i="24"/>
  <c r="AQ13" i="24"/>
  <c r="AP13" i="24"/>
  <c r="AT13" i="25"/>
  <c r="AS13" i="25"/>
  <c r="AR13" i="25"/>
  <c r="AQ13" i="25"/>
  <c r="AP13" i="25"/>
  <c r="AT13" i="26"/>
  <c r="AS13" i="26"/>
  <c r="AR13" i="26"/>
  <c r="AQ13" i="26"/>
  <c r="AP13" i="26"/>
  <c r="AT13" i="27"/>
  <c r="AS13" i="27"/>
  <c r="AR13" i="27"/>
  <c r="AQ13" i="27"/>
  <c r="AP13" i="27"/>
  <c r="AT13" i="28"/>
  <c r="AS13" i="28"/>
  <c r="AR13" i="28"/>
  <c r="AQ13" i="28"/>
  <c r="AP13" i="28"/>
  <c r="AT13" i="29"/>
  <c r="AS13" i="29"/>
  <c r="AR13" i="29"/>
  <c r="AQ13" i="29"/>
  <c r="AP13" i="29"/>
  <c r="AT13" i="30"/>
  <c r="AS13" i="30"/>
  <c r="AR13" i="30"/>
  <c r="AQ13" i="30"/>
  <c r="AP13" i="30"/>
  <c r="AT13" i="14"/>
  <c r="AS13" i="14"/>
  <c r="AR13" i="14"/>
  <c r="AQ13" i="14"/>
  <c r="AP13" i="14"/>
  <c r="AM13" i="16"/>
  <c r="AL13" i="16"/>
  <c r="AK13" i="16"/>
  <c r="AM13" i="17"/>
  <c r="AL13" i="17"/>
  <c r="AK13" i="17"/>
  <c r="AM13" i="19"/>
  <c r="AL13" i="19"/>
  <c r="AK13" i="19"/>
  <c r="AM13" i="20"/>
  <c r="AL13" i="20"/>
  <c r="AK13" i="20"/>
  <c r="AM13" i="21"/>
  <c r="AL13" i="21"/>
  <c r="AK13" i="21"/>
  <c r="AM13" i="22"/>
  <c r="AL13" i="22"/>
  <c r="AK13" i="22"/>
  <c r="AM13" i="23"/>
  <c r="AL13" i="23"/>
  <c r="AK13" i="23"/>
  <c r="AM13" i="24"/>
  <c r="AL13" i="24"/>
  <c r="AK13" i="24"/>
  <c r="AM13" i="25"/>
  <c r="AL13" i="25"/>
  <c r="AK13" i="25"/>
  <c r="AM13" i="26"/>
  <c r="AL13" i="26"/>
  <c r="AK13" i="26"/>
  <c r="AM13" i="27"/>
  <c r="AL13" i="27"/>
  <c r="AK13" i="27"/>
  <c r="AM13" i="28"/>
  <c r="AL13" i="28"/>
  <c r="AK13" i="28"/>
  <c r="AM13" i="29"/>
  <c r="AL13" i="29"/>
  <c r="AK13" i="29"/>
  <c r="AM13" i="30"/>
  <c r="AL13" i="30"/>
  <c r="AK13" i="30"/>
  <c r="AM13" i="14"/>
  <c r="AL13" i="14"/>
  <c r="AK13" i="14"/>
  <c r="AH13" i="16"/>
  <c r="AG13" i="16"/>
  <c r="AF13" i="16"/>
  <c r="AE13" i="16"/>
  <c r="AD13" i="16"/>
  <c r="AH13" i="17"/>
  <c r="AG13" i="17"/>
  <c r="AF13" i="17"/>
  <c r="AE13" i="17"/>
  <c r="AD13" i="17"/>
  <c r="AH13" i="19"/>
  <c r="AG13" i="19"/>
  <c r="AF13" i="19"/>
  <c r="AE13" i="19"/>
  <c r="AD13" i="19"/>
  <c r="AH13" i="20"/>
  <c r="AG13" i="20"/>
  <c r="AF13" i="20"/>
  <c r="AE13" i="20"/>
  <c r="AD13" i="20"/>
  <c r="AH13" i="21"/>
  <c r="AG13" i="21"/>
  <c r="AF13" i="21"/>
  <c r="AE13" i="21"/>
  <c r="AD13" i="21"/>
  <c r="AH13" i="22"/>
  <c r="AG13" i="22"/>
  <c r="AF13" i="22"/>
  <c r="AE13" i="22"/>
  <c r="AD13" i="22"/>
  <c r="AH13" i="23"/>
  <c r="AG13" i="23"/>
  <c r="AF13" i="23"/>
  <c r="AE13" i="23"/>
  <c r="AD13" i="23"/>
  <c r="AH13" i="24"/>
  <c r="AG13" i="24"/>
  <c r="AF13" i="24"/>
  <c r="AE13" i="24"/>
  <c r="AD13" i="24"/>
  <c r="AH13" i="25"/>
  <c r="AG13" i="25"/>
  <c r="AF13" i="25"/>
  <c r="AE13" i="25"/>
  <c r="AD13" i="25"/>
  <c r="AH13" i="26"/>
  <c r="AG13" i="26"/>
  <c r="AF13" i="26"/>
  <c r="AE13" i="26"/>
  <c r="AD13" i="26"/>
  <c r="AH13" i="27"/>
  <c r="AG13" i="27"/>
  <c r="AF13" i="27"/>
  <c r="AE13" i="27"/>
  <c r="AD13" i="27"/>
  <c r="AH13" i="28"/>
  <c r="AG13" i="28"/>
  <c r="AF13" i="28"/>
  <c r="AE13" i="28"/>
  <c r="AD13" i="28"/>
  <c r="AH13" i="29"/>
  <c r="AG13" i="29"/>
  <c r="AF13" i="29"/>
  <c r="AE13" i="29"/>
  <c r="AD13" i="29"/>
  <c r="AH13" i="30"/>
  <c r="AG13" i="30"/>
  <c r="AF13" i="30"/>
  <c r="AE13" i="30"/>
  <c r="AD13" i="30"/>
  <c r="AH13" i="14"/>
  <c r="AG13" i="14"/>
  <c r="AF13" i="14"/>
  <c r="AE13" i="14"/>
  <c r="AD13" i="14"/>
  <c r="K13" i="16"/>
  <c r="K13" i="17"/>
  <c r="K13" i="19"/>
  <c r="K13" i="20"/>
  <c r="K13" i="21"/>
  <c r="K13" i="22"/>
  <c r="K13" i="23"/>
  <c r="K13" i="24"/>
  <c r="K13" i="25"/>
  <c r="K13" i="26"/>
  <c r="K13" i="27"/>
  <c r="K13" i="28"/>
  <c r="K13" i="29"/>
  <c r="K13" i="30"/>
  <c r="K13" i="14"/>
  <c r="J13" i="30" l="1"/>
  <c r="I13" i="30"/>
  <c r="H13" i="30"/>
  <c r="G13" i="30"/>
  <c r="F13" i="30"/>
  <c r="E13" i="30"/>
  <c r="D13" i="30"/>
  <c r="J13" i="29"/>
  <c r="I13" i="29"/>
  <c r="H13" i="29"/>
  <c r="G13" i="29"/>
  <c r="F13" i="29"/>
  <c r="E13" i="29"/>
  <c r="D13" i="29"/>
  <c r="J13" i="28"/>
  <c r="I13" i="28"/>
  <c r="H13" i="28"/>
  <c r="G13" i="28"/>
  <c r="F13" i="28"/>
  <c r="E13" i="28"/>
  <c r="D13" i="28"/>
  <c r="J13" i="27"/>
  <c r="I13" i="27"/>
  <c r="H13" i="27"/>
  <c r="G13" i="27"/>
  <c r="F13" i="27"/>
  <c r="E13" i="27"/>
  <c r="D13" i="27"/>
  <c r="J13" i="26"/>
  <c r="I13" i="26"/>
  <c r="H13" i="26"/>
  <c r="G13" i="26"/>
  <c r="F13" i="26"/>
  <c r="E13" i="26"/>
  <c r="D13" i="26"/>
  <c r="J13" i="25"/>
  <c r="I13" i="25"/>
  <c r="H13" i="25"/>
  <c r="G13" i="25"/>
  <c r="F13" i="25"/>
  <c r="E13" i="25"/>
  <c r="D13" i="25"/>
  <c r="J13" i="24"/>
  <c r="I13" i="24"/>
  <c r="H13" i="24"/>
  <c r="G13" i="24"/>
  <c r="F13" i="24"/>
  <c r="E13" i="24"/>
  <c r="D13" i="24"/>
  <c r="J13" i="23"/>
  <c r="I13" i="23"/>
  <c r="H13" i="23"/>
  <c r="G13" i="23"/>
  <c r="F13" i="23"/>
  <c r="E13" i="23"/>
  <c r="D13" i="23"/>
  <c r="J13" i="22"/>
  <c r="I13" i="22"/>
  <c r="H13" i="22"/>
  <c r="G13" i="22"/>
  <c r="F13" i="22"/>
  <c r="E13" i="22"/>
  <c r="D13" i="22"/>
  <c r="J13" i="21"/>
  <c r="I13" i="21"/>
  <c r="H13" i="21"/>
  <c r="G13" i="21"/>
  <c r="F13" i="21"/>
  <c r="E13" i="21"/>
  <c r="D13" i="21"/>
  <c r="J13" i="20"/>
  <c r="J40" i="20" s="1"/>
  <c r="I13" i="20"/>
  <c r="H13" i="20"/>
  <c r="G13" i="20"/>
  <c r="F13" i="20"/>
  <c r="F40" i="20" s="1"/>
  <c r="E13" i="20"/>
  <c r="E40" i="20" s="1"/>
  <c r="D13" i="20"/>
  <c r="J13" i="19"/>
  <c r="I13" i="19"/>
  <c r="I40" i="19" s="1"/>
  <c r="H13" i="19"/>
  <c r="H40" i="19" s="1"/>
  <c r="G13" i="19"/>
  <c r="F13" i="19"/>
  <c r="E13" i="19"/>
  <c r="E40" i="19" s="1"/>
  <c r="D13" i="19"/>
  <c r="D40" i="19" s="1"/>
  <c r="J13" i="17"/>
  <c r="I13" i="17"/>
  <c r="H13" i="17"/>
  <c r="H40" i="17" s="1"/>
  <c r="G13" i="17"/>
  <c r="G40" i="17" s="1"/>
  <c r="F13" i="17"/>
  <c r="E13" i="17"/>
  <c r="D13" i="17"/>
  <c r="D40" i="17" s="1"/>
  <c r="J13" i="16"/>
  <c r="J40" i="16" s="1"/>
  <c r="I13" i="16"/>
  <c r="H13" i="16"/>
  <c r="G13" i="16"/>
  <c r="G40" i="16" s="1"/>
  <c r="F13" i="16"/>
  <c r="F40" i="16" s="1"/>
  <c r="E13" i="16"/>
  <c r="D13" i="16"/>
  <c r="E13" i="14"/>
  <c r="F13" i="14"/>
  <c r="G13" i="14"/>
  <c r="H13" i="14"/>
  <c r="I13" i="14"/>
  <c r="J13" i="14"/>
  <c r="D13" i="14"/>
  <c r="B1" i="19"/>
  <c r="B2" i="19"/>
  <c r="B3" i="19"/>
  <c r="B4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D6" i="19"/>
  <c r="AE6" i="19"/>
  <c r="AF6" i="19"/>
  <c r="AG6" i="19"/>
  <c r="AH6" i="19"/>
  <c r="AI6" i="19"/>
  <c r="AK6" i="19"/>
  <c r="AL6" i="19"/>
  <c r="AM6" i="19"/>
  <c r="AN6" i="19"/>
  <c r="AP6" i="19"/>
  <c r="AQ6" i="19"/>
  <c r="AR6" i="19"/>
  <c r="AS6" i="19"/>
  <c r="AT6" i="19"/>
  <c r="AU6" i="19"/>
  <c r="AW6" i="19"/>
  <c r="AX6" i="19"/>
  <c r="AZ6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D7" i="19"/>
  <c r="AE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T7" i="19"/>
  <c r="AU7" i="19"/>
  <c r="AW7" i="19"/>
  <c r="AX7" i="19"/>
  <c r="AZ7" i="19"/>
  <c r="F40" i="19"/>
  <c r="G40" i="19"/>
  <c r="J40" i="19"/>
  <c r="K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D40" i="19"/>
  <c r="AE40" i="19"/>
  <c r="AF40" i="19"/>
  <c r="AG40" i="19"/>
  <c r="AH40" i="19"/>
  <c r="AI40" i="19"/>
  <c r="AK40" i="19"/>
  <c r="AL40" i="19"/>
  <c r="AM40" i="19"/>
  <c r="AN40" i="19"/>
  <c r="AP40" i="19"/>
  <c r="AQ40" i="19"/>
  <c r="AR40" i="19"/>
  <c r="AS40" i="19"/>
  <c r="AT40" i="19"/>
  <c r="AU40" i="19"/>
  <c r="AW40" i="19"/>
  <c r="AX40" i="19"/>
  <c r="AZ40" i="19"/>
  <c r="B1" i="20"/>
  <c r="B2" i="20"/>
  <c r="B3" i="20"/>
  <c r="B4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D6" i="20"/>
  <c r="AE6" i="20"/>
  <c r="AF6" i="20"/>
  <c r="AG6" i="20"/>
  <c r="AH6" i="20"/>
  <c r="AI6" i="20"/>
  <c r="AK6" i="20"/>
  <c r="AL6" i="20"/>
  <c r="AM6" i="20"/>
  <c r="AN6" i="20"/>
  <c r="AP6" i="20"/>
  <c r="AQ6" i="20"/>
  <c r="AR6" i="20"/>
  <c r="AS6" i="20"/>
  <c r="AT6" i="20"/>
  <c r="AU6" i="20"/>
  <c r="AW6" i="20"/>
  <c r="AX6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D7" i="20"/>
  <c r="AE7" i="20"/>
  <c r="AF7" i="20"/>
  <c r="AG7" i="20"/>
  <c r="AH7" i="20"/>
  <c r="AI7" i="20"/>
  <c r="AK7" i="20"/>
  <c r="AL7" i="20"/>
  <c r="AM7" i="20"/>
  <c r="AN7" i="20"/>
  <c r="AP7" i="20"/>
  <c r="AQ7" i="20"/>
  <c r="AR7" i="20"/>
  <c r="AS7" i="20"/>
  <c r="AT7" i="20"/>
  <c r="AU7" i="20"/>
  <c r="AW7" i="20"/>
  <c r="AX7" i="20"/>
  <c r="AZ6" i="20"/>
  <c r="AZ7" i="20"/>
  <c r="D40" i="20"/>
  <c r="G40" i="20"/>
  <c r="H40" i="20"/>
  <c r="I40" i="20"/>
  <c r="K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D40" i="20"/>
  <c r="AE40" i="20"/>
  <c r="AF40" i="20"/>
  <c r="AG40" i="20"/>
  <c r="AH40" i="20"/>
  <c r="AI40" i="20"/>
  <c r="AK40" i="20"/>
  <c r="AL40" i="20"/>
  <c r="AM40" i="20"/>
  <c r="AN40" i="20"/>
  <c r="AP40" i="20"/>
  <c r="AQ40" i="20"/>
  <c r="AR40" i="20"/>
  <c r="AS40" i="20"/>
  <c r="AT40" i="20"/>
  <c r="AU40" i="20"/>
  <c r="AW40" i="20"/>
  <c r="AX40" i="20"/>
  <c r="AZ40" i="20"/>
  <c r="AZ40" i="17"/>
  <c r="AX40" i="17"/>
  <c r="AW40" i="17"/>
  <c r="AU40" i="17"/>
  <c r="AT40" i="17"/>
  <c r="AS40" i="17"/>
  <c r="AR40" i="17"/>
  <c r="AQ40" i="17"/>
  <c r="AP40" i="17"/>
  <c r="AN40" i="17"/>
  <c r="AM40" i="17"/>
  <c r="AL40" i="17"/>
  <c r="AK40" i="17"/>
  <c r="AI40" i="17"/>
  <c r="AH40" i="17"/>
  <c r="AG40" i="17"/>
  <c r="AF40" i="17"/>
  <c r="AE40" i="17"/>
  <c r="AD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K40" i="17"/>
  <c r="J40" i="17"/>
  <c r="I40" i="17"/>
  <c r="F40" i="17"/>
  <c r="E40" i="17"/>
  <c r="AZ7" i="17"/>
  <c r="AX7" i="17"/>
  <c r="AW7" i="17"/>
  <c r="AU7" i="17"/>
  <c r="AT7" i="17"/>
  <c r="AS7" i="17"/>
  <c r="AR7" i="17"/>
  <c r="AQ7" i="17"/>
  <c r="AP7" i="17"/>
  <c r="AN7" i="17"/>
  <c r="AM7" i="17"/>
  <c r="AL7" i="17"/>
  <c r="AK7" i="17"/>
  <c r="AI7" i="17"/>
  <c r="AH7" i="17"/>
  <c r="AG7" i="17"/>
  <c r="AF7" i="17"/>
  <c r="AE7" i="17"/>
  <c r="AD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AZ6" i="17"/>
  <c r="AX6" i="17"/>
  <c r="AW6" i="17"/>
  <c r="AU6" i="17"/>
  <c r="AT6" i="17"/>
  <c r="AS6" i="17"/>
  <c r="AR6" i="17"/>
  <c r="AQ6" i="17"/>
  <c r="AP6" i="17"/>
  <c r="AN6" i="17"/>
  <c r="AM6" i="17"/>
  <c r="AL6" i="17"/>
  <c r="AK6" i="17"/>
  <c r="AI6" i="17"/>
  <c r="AH6" i="17"/>
  <c r="AG6" i="17"/>
  <c r="AF6" i="17"/>
  <c r="AE6" i="17"/>
  <c r="AD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B4" i="17"/>
  <c r="B3" i="17"/>
  <c r="B2" i="17"/>
  <c r="B1" i="17"/>
  <c r="AZ40" i="16"/>
  <c r="AX40" i="16"/>
  <c r="AW40" i="16"/>
  <c r="AU40" i="16"/>
  <c r="AT40" i="16"/>
  <c r="AS40" i="16"/>
  <c r="AR40" i="16"/>
  <c r="AQ40" i="16"/>
  <c r="AP40" i="16"/>
  <c r="AN40" i="16"/>
  <c r="AM40" i="16"/>
  <c r="AL40" i="16"/>
  <c r="AK40" i="16"/>
  <c r="AI40" i="16"/>
  <c r="AH40" i="16"/>
  <c r="AG40" i="16"/>
  <c r="AF40" i="16"/>
  <c r="AE40" i="16"/>
  <c r="AD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K40" i="16"/>
  <c r="I40" i="16"/>
  <c r="H40" i="16"/>
  <c r="E40" i="16"/>
  <c r="D40" i="16"/>
  <c r="AZ7" i="16"/>
  <c r="AX7" i="16"/>
  <c r="AW7" i="16"/>
  <c r="AU7" i="16"/>
  <c r="AT7" i="16"/>
  <c r="AS7" i="16"/>
  <c r="AR7" i="16"/>
  <c r="AQ7" i="16"/>
  <c r="AP7" i="16"/>
  <c r="AN7" i="16"/>
  <c r="AM7" i="16"/>
  <c r="AL7" i="16"/>
  <c r="AK7" i="16"/>
  <c r="AI7" i="16"/>
  <c r="AH7" i="16"/>
  <c r="AG7" i="16"/>
  <c r="AF7" i="16"/>
  <c r="AE7" i="16"/>
  <c r="AD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AZ6" i="16"/>
  <c r="AX6" i="16"/>
  <c r="AW6" i="16"/>
  <c r="AU6" i="16"/>
  <c r="AT6" i="16"/>
  <c r="AS6" i="16"/>
  <c r="AR6" i="16"/>
  <c r="AQ6" i="16"/>
  <c r="AP6" i="16"/>
  <c r="AN6" i="16"/>
  <c r="AM6" i="16"/>
  <c r="AL6" i="16"/>
  <c r="AK6" i="16"/>
  <c r="AI6" i="16"/>
  <c r="AH6" i="16"/>
  <c r="AG6" i="16"/>
  <c r="AF6" i="16"/>
  <c r="AE6" i="16"/>
  <c r="AD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B4" i="16"/>
  <c r="B3" i="16"/>
  <c r="B2" i="16"/>
  <c r="B1" i="16"/>
  <c r="B3" i="30" l="1"/>
  <c r="B2" i="30"/>
  <c r="B1" i="30"/>
  <c r="B3" i="29"/>
  <c r="B2" i="29"/>
  <c r="B1" i="29"/>
  <c r="B3" i="28"/>
  <c r="B2" i="28"/>
  <c r="B1" i="28"/>
  <c r="B3" i="27"/>
  <c r="B2" i="27"/>
  <c r="B1" i="27"/>
  <c r="B3" i="26"/>
  <c r="B2" i="26"/>
  <c r="B1" i="26"/>
  <c r="B3" i="25"/>
  <c r="B2" i="25"/>
  <c r="B1" i="25"/>
  <c r="B3" i="24"/>
  <c r="B2" i="24"/>
  <c r="B1" i="24"/>
  <c r="B3" i="23"/>
  <c r="B2" i="23"/>
  <c r="B1" i="23"/>
  <c r="B3" i="22"/>
  <c r="B2" i="22"/>
  <c r="B1" i="22"/>
  <c r="B3" i="21"/>
  <c r="B2" i="21"/>
  <c r="B1" i="21"/>
  <c r="B3" i="14"/>
  <c r="B2" i="14"/>
  <c r="B1" i="14"/>
  <c r="AE7" i="21" l="1"/>
  <c r="AF7" i="21"/>
  <c r="AG7" i="21"/>
  <c r="AH7" i="21"/>
  <c r="AI7" i="21"/>
  <c r="AE7" i="22"/>
  <c r="AF7" i="22"/>
  <c r="AG7" i="22"/>
  <c r="AH7" i="22"/>
  <c r="AI7" i="22"/>
  <c r="AE7" i="23"/>
  <c r="AF7" i="23"/>
  <c r="AG7" i="23"/>
  <c r="AH7" i="23"/>
  <c r="AI7" i="23"/>
  <c r="AE7" i="24"/>
  <c r="AF7" i="24"/>
  <c r="AG7" i="24"/>
  <c r="AH7" i="24"/>
  <c r="AI7" i="24"/>
  <c r="AE7" i="25"/>
  <c r="AF7" i="25"/>
  <c r="AG7" i="25"/>
  <c r="AH7" i="25"/>
  <c r="AI7" i="25"/>
  <c r="AE7" i="26"/>
  <c r="AF7" i="26"/>
  <c r="AG7" i="26"/>
  <c r="AH7" i="26"/>
  <c r="AI7" i="26"/>
  <c r="AE7" i="27"/>
  <c r="AF7" i="27"/>
  <c r="AG7" i="27"/>
  <c r="AH7" i="27"/>
  <c r="AI7" i="27"/>
  <c r="AE7" i="28"/>
  <c r="AF7" i="28"/>
  <c r="AG7" i="28"/>
  <c r="AH7" i="28"/>
  <c r="AI7" i="28"/>
  <c r="AE7" i="29"/>
  <c r="AF7" i="29"/>
  <c r="AG7" i="29"/>
  <c r="AH7" i="29"/>
  <c r="AI7" i="29"/>
  <c r="AE7" i="30"/>
  <c r="AF7" i="30"/>
  <c r="AG7" i="30"/>
  <c r="AH7" i="30"/>
  <c r="AI7" i="30"/>
  <c r="AB7" i="14"/>
  <c r="AD7" i="14"/>
  <c r="AE7" i="14"/>
  <c r="AF7" i="14"/>
  <c r="AG7" i="14"/>
  <c r="AH7" i="14"/>
  <c r="AI7" i="14"/>
  <c r="Z6" i="21"/>
  <c r="AA6" i="21"/>
  <c r="Z6" i="22"/>
  <c r="AA6" i="22"/>
  <c r="Z6" i="23"/>
  <c r="AA6" i="23"/>
  <c r="Z6" i="24"/>
  <c r="AA6" i="24"/>
  <c r="Z6" i="25"/>
  <c r="AA6" i="25"/>
  <c r="Z6" i="26"/>
  <c r="AA6" i="26"/>
  <c r="Z6" i="27"/>
  <c r="AA6" i="27"/>
  <c r="Z6" i="28"/>
  <c r="AA6" i="28"/>
  <c r="Z6" i="29"/>
  <c r="AA6" i="29"/>
  <c r="Z6" i="30"/>
  <c r="AA6" i="30"/>
  <c r="V6" i="21"/>
  <c r="W6" i="21"/>
  <c r="X6" i="21"/>
  <c r="Y6" i="21"/>
  <c r="V6" i="22"/>
  <c r="W6" i="22"/>
  <c r="X6" i="22"/>
  <c r="Y6" i="22"/>
  <c r="V6" i="23"/>
  <c r="W6" i="23"/>
  <c r="X6" i="23"/>
  <c r="Y6" i="23"/>
  <c r="V6" i="24"/>
  <c r="W6" i="24"/>
  <c r="X6" i="24"/>
  <c r="Y6" i="24"/>
  <c r="V6" i="25"/>
  <c r="W6" i="25"/>
  <c r="X6" i="25"/>
  <c r="Y6" i="25"/>
  <c r="V6" i="26"/>
  <c r="W6" i="26"/>
  <c r="X6" i="26"/>
  <c r="Y6" i="26"/>
  <c r="V6" i="27"/>
  <c r="W6" i="27"/>
  <c r="X6" i="27"/>
  <c r="Y6" i="27"/>
  <c r="V6" i="28"/>
  <c r="W6" i="28"/>
  <c r="X6" i="28"/>
  <c r="Y6" i="28"/>
  <c r="V6" i="29"/>
  <c r="W6" i="29"/>
  <c r="X6" i="29"/>
  <c r="Y6" i="29"/>
  <c r="V6" i="30"/>
  <c r="W6" i="30"/>
  <c r="X6" i="30"/>
  <c r="Y6" i="30"/>
  <c r="X6" i="14"/>
  <c r="Y6" i="14"/>
  <c r="AE10" i="13" l="1"/>
  <c r="AF10" i="13"/>
  <c r="AE11" i="13"/>
  <c r="AF11" i="13"/>
  <c r="AE12" i="13"/>
  <c r="AF12" i="13"/>
  <c r="AE13" i="13"/>
  <c r="AF13" i="13"/>
  <c r="AH42" i="21"/>
  <c r="AE14" i="13" s="1"/>
  <c r="AI42" i="21"/>
  <c r="AF14" i="13" s="1"/>
  <c r="AH40" i="22"/>
  <c r="AE15" i="13" s="1"/>
  <c r="AI40" i="22"/>
  <c r="AF15" i="13" s="1"/>
  <c r="AH40" i="23"/>
  <c r="AE16" i="13" s="1"/>
  <c r="AI40" i="23"/>
  <c r="AF16" i="13" s="1"/>
  <c r="AH40" i="24"/>
  <c r="AE17" i="13" s="1"/>
  <c r="AI40" i="24"/>
  <c r="AF17" i="13" s="1"/>
  <c r="AH40" i="25"/>
  <c r="AE18" i="13" s="1"/>
  <c r="AI40" i="25"/>
  <c r="AF18" i="13" s="1"/>
  <c r="AH40" i="26"/>
  <c r="AE19" i="13" s="1"/>
  <c r="AI40" i="26"/>
  <c r="AF19" i="13" s="1"/>
  <c r="AH40" i="27"/>
  <c r="AE20" i="13" s="1"/>
  <c r="AI40" i="27"/>
  <c r="AF20" i="13" s="1"/>
  <c r="AH40" i="28"/>
  <c r="AE21" i="13" s="1"/>
  <c r="AI40" i="28"/>
  <c r="AF21" i="13" s="1"/>
  <c r="AH40" i="29"/>
  <c r="AE22" i="13" s="1"/>
  <c r="AI40" i="29"/>
  <c r="AF22" i="13" s="1"/>
  <c r="AH40" i="30"/>
  <c r="AE23" i="13" s="1"/>
  <c r="AI40" i="30"/>
  <c r="AF23" i="13" s="1"/>
  <c r="AH40" i="14"/>
  <c r="AE9" i="13" s="1"/>
  <c r="AI40" i="14"/>
  <c r="AF9" i="13" s="1"/>
  <c r="AH6" i="21"/>
  <c r="AI6" i="21"/>
  <c r="AH6" i="22"/>
  <c r="AI6" i="22"/>
  <c r="AH6" i="23"/>
  <c r="AI6" i="23"/>
  <c r="AH6" i="24"/>
  <c r="AI6" i="24"/>
  <c r="AH6" i="25"/>
  <c r="AI6" i="25"/>
  <c r="AH6" i="26"/>
  <c r="AI6" i="26"/>
  <c r="AH6" i="27"/>
  <c r="AI6" i="27"/>
  <c r="AH6" i="28"/>
  <c r="AI6" i="28"/>
  <c r="AH6" i="29"/>
  <c r="AI6" i="29"/>
  <c r="AH6" i="30"/>
  <c r="AI6" i="30"/>
  <c r="AH6" i="14"/>
  <c r="AI6" i="14"/>
  <c r="AF28" i="13"/>
  <c r="AE28" i="13"/>
  <c r="E10" i="13"/>
  <c r="E11" i="13"/>
  <c r="E12" i="13"/>
  <c r="E13" i="13"/>
  <c r="E42" i="21"/>
  <c r="E14" i="13" s="1"/>
  <c r="F42" i="21"/>
  <c r="G42" i="21"/>
  <c r="H42" i="21"/>
  <c r="I42" i="21"/>
  <c r="J42" i="21"/>
  <c r="K42" i="21"/>
  <c r="E40" i="22"/>
  <c r="E15" i="13" s="1"/>
  <c r="F40" i="22"/>
  <c r="G40" i="22"/>
  <c r="H40" i="22"/>
  <c r="I40" i="22"/>
  <c r="J40" i="22"/>
  <c r="K40" i="22"/>
  <c r="E40" i="23"/>
  <c r="E16" i="13" s="1"/>
  <c r="F40" i="23"/>
  <c r="G40" i="23"/>
  <c r="H40" i="23"/>
  <c r="I40" i="23"/>
  <c r="J40" i="23"/>
  <c r="K40" i="23"/>
  <c r="E40" i="24"/>
  <c r="E17" i="13" s="1"/>
  <c r="F40" i="24"/>
  <c r="G40" i="24"/>
  <c r="H40" i="24"/>
  <c r="I40" i="24"/>
  <c r="J40" i="24"/>
  <c r="K40" i="24"/>
  <c r="E40" i="25"/>
  <c r="E18" i="13" s="1"/>
  <c r="F40" i="25"/>
  <c r="G40" i="25"/>
  <c r="H40" i="25"/>
  <c r="I40" i="25"/>
  <c r="J40" i="25"/>
  <c r="K40" i="25"/>
  <c r="E40" i="26"/>
  <c r="E19" i="13" s="1"/>
  <c r="F40" i="26"/>
  <c r="G40" i="26"/>
  <c r="H40" i="26"/>
  <c r="I40" i="26"/>
  <c r="J40" i="26"/>
  <c r="K40" i="26"/>
  <c r="E40" i="27"/>
  <c r="E20" i="13" s="1"/>
  <c r="F40" i="27"/>
  <c r="G40" i="27"/>
  <c r="H40" i="27"/>
  <c r="I40" i="27"/>
  <c r="J40" i="27"/>
  <c r="K40" i="27"/>
  <c r="E40" i="28"/>
  <c r="E21" i="13" s="1"/>
  <c r="F40" i="28"/>
  <c r="G40" i="28"/>
  <c r="H40" i="28"/>
  <c r="I40" i="28"/>
  <c r="J40" i="28"/>
  <c r="K40" i="28"/>
  <c r="E40" i="29"/>
  <c r="E22" i="13" s="1"/>
  <c r="F40" i="29"/>
  <c r="G40" i="29"/>
  <c r="H40" i="29"/>
  <c r="I40" i="29"/>
  <c r="J40" i="29"/>
  <c r="K40" i="29"/>
  <c r="E40" i="30"/>
  <c r="E23" i="13" s="1"/>
  <c r="F40" i="30"/>
  <c r="G40" i="30"/>
  <c r="H40" i="30"/>
  <c r="I40" i="30"/>
  <c r="J40" i="30"/>
  <c r="K40" i="30"/>
  <c r="E40" i="14"/>
  <c r="E9" i="13" s="1"/>
  <c r="F40" i="14"/>
  <c r="G40" i="14"/>
  <c r="H40" i="14"/>
  <c r="I40" i="14"/>
  <c r="J40" i="14"/>
  <c r="K40" i="14"/>
  <c r="E25" i="13" l="1"/>
  <c r="AE25" i="13"/>
  <c r="AE30" i="13" s="1"/>
  <c r="AF25" i="13"/>
  <c r="AF30" i="13" s="1"/>
  <c r="AE6" i="14" l="1"/>
  <c r="F22" i="13" l="1"/>
  <c r="AZ40" i="30"/>
  <c r="AW23" i="13" s="1"/>
  <c r="AX40" i="30"/>
  <c r="AU23" i="13" s="1"/>
  <c r="AW40" i="30"/>
  <c r="AT23" i="13" s="1"/>
  <c r="AU40" i="30"/>
  <c r="AR23" i="13" s="1"/>
  <c r="AT40" i="30"/>
  <c r="AQ23" i="13" s="1"/>
  <c r="AS40" i="30"/>
  <c r="AP23" i="13" s="1"/>
  <c r="AR40" i="30"/>
  <c r="AO23" i="13" s="1"/>
  <c r="AQ40" i="30"/>
  <c r="AN23" i="13" s="1"/>
  <c r="AP40" i="30"/>
  <c r="AM23" i="13" s="1"/>
  <c r="AN40" i="30"/>
  <c r="AK23" i="13" s="1"/>
  <c r="AM40" i="30"/>
  <c r="AJ23" i="13" s="1"/>
  <c r="AL40" i="30"/>
  <c r="AI23" i="13" s="1"/>
  <c r="AK40" i="30"/>
  <c r="AH23" i="13" s="1"/>
  <c r="AG40" i="30"/>
  <c r="AD23" i="13" s="1"/>
  <c r="AF40" i="30"/>
  <c r="AC23" i="13" s="1"/>
  <c r="AE40" i="30"/>
  <c r="AB23" i="13" s="1"/>
  <c r="AD40" i="30"/>
  <c r="AA23" i="13" s="1"/>
  <c r="AB40" i="30"/>
  <c r="Y23" i="13" s="1"/>
  <c r="AA40" i="30"/>
  <c r="X23" i="13" s="1"/>
  <c r="Z40" i="30"/>
  <c r="W23" i="13" s="1"/>
  <c r="Y40" i="30"/>
  <c r="V23" i="13" s="1"/>
  <c r="X40" i="30"/>
  <c r="U23" i="13" s="1"/>
  <c r="W40" i="30"/>
  <c r="T23" i="13" s="1"/>
  <c r="V40" i="30"/>
  <c r="S23" i="13" s="1"/>
  <c r="U40" i="30"/>
  <c r="R23" i="13" s="1"/>
  <c r="T40" i="30"/>
  <c r="Q23" i="13" s="1"/>
  <c r="S40" i="30"/>
  <c r="P23" i="13" s="1"/>
  <c r="R40" i="30"/>
  <c r="O23" i="13" s="1"/>
  <c r="Q40" i="30"/>
  <c r="N23" i="13" s="1"/>
  <c r="P40" i="30"/>
  <c r="M23" i="13" s="1"/>
  <c r="O40" i="30"/>
  <c r="L23" i="13" s="1"/>
  <c r="N40" i="30"/>
  <c r="K23" i="13" s="1"/>
  <c r="M40" i="30"/>
  <c r="J23" i="13" s="1"/>
  <c r="H23" i="13"/>
  <c r="G23" i="13"/>
  <c r="F23" i="13"/>
  <c r="D40" i="30"/>
  <c r="D23" i="13" s="1"/>
  <c r="AZ7" i="30"/>
  <c r="AX7" i="30"/>
  <c r="AW7" i="30"/>
  <c r="AU7" i="30"/>
  <c r="AT7" i="30"/>
  <c r="AS7" i="30"/>
  <c r="AR7" i="30"/>
  <c r="AQ7" i="30"/>
  <c r="AP7" i="30"/>
  <c r="AN7" i="30"/>
  <c r="AM7" i="30"/>
  <c r="AL7" i="30"/>
  <c r="AK7" i="30"/>
  <c r="AD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AZ6" i="30"/>
  <c r="AX6" i="30"/>
  <c r="AW6" i="30"/>
  <c r="AU6" i="30"/>
  <c r="AT6" i="30"/>
  <c r="AS6" i="30"/>
  <c r="AR6" i="30"/>
  <c r="AQ6" i="30"/>
  <c r="AP6" i="30"/>
  <c r="AN6" i="30"/>
  <c r="AM6" i="30"/>
  <c r="AL6" i="30"/>
  <c r="AK6" i="30"/>
  <c r="AG6" i="30"/>
  <c r="AF6" i="30"/>
  <c r="AE6" i="30"/>
  <c r="AD6" i="30"/>
  <c r="AB6" i="30"/>
  <c r="U6" i="30"/>
  <c r="T6" i="30"/>
  <c r="S6" i="30"/>
  <c r="R6" i="30"/>
  <c r="Q6" i="30"/>
  <c r="P6" i="30"/>
  <c r="O6" i="30"/>
  <c r="N6" i="30"/>
  <c r="M6" i="30"/>
  <c r="B4" i="30"/>
  <c r="A23" i="13" s="1"/>
  <c r="L1" i="30"/>
  <c r="AZ40" i="29"/>
  <c r="AW22" i="13" s="1"/>
  <c r="AX40" i="29"/>
  <c r="AU22" i="13" s="1"/>
  <c r="AW40" i="29"/>
  <c r="AT22" i="13" s="1"/>
  <c r="AU40" i="29"/>
  <c r="AR22" i="13" s="1"/>
  <c r="AT40" i="29"/>
  <c r="AQ22" i="13" s="1"/>
  <c r="AS40" i="29"/>
  <c r="AP22" i="13" s="1"/>
  <c r="AR40" i="29"/>
  <c r="AO22" i="13" s="1"/>
  <c r="AQ40" i="29"/>
  <c r="AN22" i="13" s="1"/>
  <c r="AP40" i="29"/>
  <c r="AM22" i="13" s="1"/>
  <c r="AN40" i="29"/>
  <c r="AK22" i="13" s="1"/>
  <c r="AM40" i="29"/>
  <c r="AJ22" i="13" s="1"/>
  <c r="AL40" i="29"/>
  <c r="AI22" i="13" s="1"/>
  <c r="AK40" i="29"/>
  <c r="AH22" i="13" s="1"/>
  <c r="AG40" i="29"/>
  <c r="AD22" i="13" s="1"/>
  <c r="AF40" i="29"/>
  <c r="AC22" i="13" s="1"/>
  <c r="AE40" i="29"/>
  <c r="AB22" i="13" s="1"/>
  <c r="AD40" i="29"/>
  <c r="AA22" i="13" s="1"/>
  <c r="AB40" i="29"/>
  <c r="Y22" i="13" s="1"/>
  <c r="AA40" i="29"/>
  <c r="X22" i="13" s="1"/>
  <c r="Z40" i="29"/>
  <c r="W22" i="13" s="1"/>
  <c r="Y40" i="29"/>
  <c r="V22" i="13" s="1"/>
  <c r="X40" i="29"/>
  <c r="U22" i="13" s="1"/>
  <c r="W40" i="29"/>
  <c r="T22" i="13" s="1"/>
  <c r="V40" i="29"/>
  <c r="S22" i="13" s="1"/>
  <c r="U40" i="29"/>
  <c r="R22" i="13" s="1"/>
  <c r="T40" i="29"/>
  <c r="Q22" i="13" s="1"/>
  <c r="S40" i="29"/>
  <c r="P22" i="13" s="1"/>
  <c r="R40" i="29"/>
  <c r="O22" i="13" s="1"/>
  <c r="Q40" i="29"/>
  <c r="N22" i="13" s="1"/>
  <c r="P40" i="29"/>
  <c r="M22" i="13" s="1"/>
  <c r="O40" i="29"/>
  <c r="L22" i="13" s="1"/>
  <c r="N40" i="29"/>
  <c r="K22" i="13" s="1"/>
  <c r="M40" i="29"/>
  <c r="J22" i="13" s="1"/>
  <c r="H22" i="13"/>
  <c r="G22" i="13"/>
  <c r="D40" i="29"/>
  <c r="D22" i="13" s="1"/>
  <c r="AZ7" i="29"/>
  <c r="AX7" i="29"/>
  <c r="AW7" i="29"/>
  <c r="AU7" i="29"/>
  <c r="AT7" i="29"/>
  <c r="AS7" i="29"/>
  <c r="AR7" i="29"/>
  <c r="AQ7" i="29"/>
  <c r="AP7" i="29"/>
  <c r="AN7" i="29"/>
  <c r="AM7" i="29"/>
  <c r="AL7" i="29"/>
  <c r="AK7" i="29"/>
  <c r="AD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AZ6" i="29"/>
  <c r="AX6" i="29"/>
  <c r="AW6" i="29"/>
  <c r="AU6" i="29"/>
  <c r="AT6" i="29"/>
  <c r="AS6" i="29"/>
  <c r="AR6" i="29"/>
  <c r="AQ6" i="29"/>
  <c r="AP6" i="29"/>
  <c r="AN6" i="29"/>
  <c r="AM6" i="29"/>
  <c r="AL6" i="29"/>
  <c r="AK6" i="29"/>
  <c r="AG6" i="29"/>
  <c r="AF6" i="29"/>
  <c r="AE6" i="29"/>
  <c r="AD6" i="29"/>
  <c r="AB6" i="29"/>
  <c r="U6" i="29"/>
  <c r="T6" i="29"/>
  <c r="S6" i="29"/>
  <c r="R6" i="29"/>
  <c r="Q6" i="29"/>
  <c r="P6" i="29"/>
  <c r="O6" i="29"/>
  <c r="N6" i="29"/>
  <c r="M6" i="29"/>
  <c r="B4" i="29"/>
  <c r="A22" i="13" s="1"/>
  <c r="L1" i="29"/>
  <c r="AZ40" i="28"/>
  <c r="AW21" i="13" s="1"/>
  <c r="AX40" i="28"/>
  <c r="AU21" i="13" s="1"/>
  <c r="AW40" i="28"/>
  <c r="AT21" i="13" s="1"/>
  <c r="AU40" i="28"/>
  <c r="AR21" i="13" s="1"/>
  <c r="AT40" i="28"/>
  <c r="AQ21" i="13" s="1"/>
  <c r="AS40" i="28"/>
  <c r="AP21" i="13" s="1"/>
  <c r="AR40" i="28"/>
  <c r="AO21" i="13" s="1"/>
  <c r="AQ40" i="28"/>
  <c r="AN21" i="13" s="1"/>
  <c r="AP40" i="28"/>
  <c r="AM21" i="13" s="1"/>
  <c r="AN40" i="28"/>
  <c r="AK21" i="13" s="1"/>
  <c r="AM40" i="28"/>
  <c r="AJ21" i="13" s="1"/>
  <c r="AL40" i="28"/>
  <c r="AI21" i="13" s="1"/>
  <c r="AK40" i="28"/>
  <c r="AH21" i="13" s="1"/>
  <c r="AG40" i="28"/>
  <c r="AD21" i="13" s="1"/>
  <c r="AF40" i="28"/>
  <c r="AC21" i="13" s="1"/>
  <c r="AE40" i="28"/>
  <c r="AB21" i="13" s="1"/>
  <c r="AD40" i="28"/>
  <c r="AA21" i="13" s="1"/>
  <c r="AB40" i="28"/>
  <c r="Y21" i="13" s="1"/>
  <c r="AA40" i="28"/>
  <c r="X21" i="13" s="1"/>
  <c r="Z40" i="28"/>
  <c r="W21" i="13" s="1"/>
  <c r="Y40" i="28"/>
  <c r="V21" i="13" s="1"/>
  <c r="X40" i="28"/>
  <c r="U21" i="13" s="1"/>
  <c r="W40" i="28"/>
  <c r="T21" i="13" s="1"/>
  <c r="V40" i="28"/>
  <c r="S21" i="13" s="1"/>
  <c r="U40" i="28"/>
  <c r="R21" i="13" s="1"/>
  <c r="T40" i="28"/>
  <c r="Q21" i="13" s="1"/>
  <c r="S40" i="28"/>
  <c r="P21" i="13" s="1"/>
  <c r="R40" i="28"/>
  <c r="O21" i="13" s="1"/>
  <c r="Q40" i="28"/>
  <c r="N21" i="13" s="1"/>
  <c r="P40" i="28"/>
  <c r="M21" i="13" s="1"/>
  <c r="O40" i="28"/>
  <c r="L21" i="13" s="1"/>
  <c r="N40" i="28"/>
  <c r="K21" i="13" s="1"/>
  <c r="M40" i="28"/>
  <c r="J21" i="13" s="1"/>
  <c r="H21" i="13"/>
  <c r="G21" i="13"/>
  <c r="F21" i="13"/>
  <c r="D40" i="28"/>
  <c r="D21" i="13" s="1"/>
  <c r="AZ7" i="28"/>
  <c r="AX7" i="28"/>
  <c r="AW7" i="28"/>
  <c r="AU7" i="28"/>
  <c r="AT7" i="28"/>
  <c r="AS7" i="28"/>
  <c r="AR7" i="28"/>
  <c r="AQ7" i="28"/>
  <c r="AP7" i="28"/>
  <c r="AN7" i="28"/>
  <c r="AM7" i="28"/>
  <c r="AL7" i="28"/>
  <c r="AK7" i="28"/>
  <c r="AD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AZ6" i="28"/>
  <c r="AX6" i="28"/>
  <c r="AW6" i="28"/>
  <c r="AU6" i="28"/>
  <c r="AT6" i="28"/>
  <c r="AS6" i="28"/>
  <c r="AR6" i="28"/>
  <c r="AQ6" i="28"/>
  <c r="AP6" i="28"/>
  <c r="AN6" i="28"/>
  <c r="AM6" i="28"/>
  <c r="AL6" i="28"/>
  <c r="AK6" i="28"/>
  <c r="AG6" i="28"/>
  <c r="AF6" i="28"/>
  <c r="AE6" i="28"/>
  <c r="AD6" i="28"/>
  <c r="AB6" i="28"/>
  <c r="U6" i="28"/>
  <c r="T6" i="28"/>
  <c r="S6" i="28"/>
  <c r="R6" i="28"/>
  <c r="Q6" i="28"/>
  <c r="P6" i="28"/>
  <c r="O6" i="28"/>
  <c r="N6" i="28"/>
  <c r="M6" i="28"/>
  <c r="B4" i="28"/>
  <c r="A21" i="13" s="1"/>
  <c r="L1" i="28"/>
  <c r="AA6" i="14" l="1"/>
  <c r="Z6" i="14"/>
  <c r="U6" i="21"/>
  <c r="U6" i="22"/>
  <c r="U6" i="23"/>
  <c r="U6" i="24"/>
  <c r="U6" i="25"/>
  <c r="U6" i="26"/>
  <c r="U6" i="27"/>
  <c r="W6" i="14"/>
  <c r="U6" i="14"/>
  <c r="AZ40" i="27" l="1"/>
  <c r="AW20" i="13" s="1"/>
  <c r="AZ40" i="26"/>
  <c r="AW19" i="13" s="1"/>
  <c r="AZ40" i="25"/>
  <c r="AW18" i="13" s="1"/>
  <c r="AZ40" i="24"/>
  <c r="AW17" i="13" s="1"/>
  <c r="AZ40" i="23"/>
  <c r="AW16" i="13" s="1"/>
  <c r="AZ40" i="22"/>
  <c r="AW15" i="13" s="1"/>
  <c r="AZ42" i="21"/>
  <c r="AW14" i="13" s="1"/>
  <c r="AW13" i="13"/>
  <c r="AW12" i="13"/>
  <c r="AW11" i="13"/>
  <c r="AW10" i="13"/>
  <c r="AZ40" i="14"/>
  <c r="AW9" i="13" s="1"/>
  <c r="AZ7" i="21"/>
  <c r="AZ6" i="21"/>
  <c r="AZ7" i="22"/>
  <c r="AZ6" i="22"/>
  <c r="AZ7" i="23"/>
  <c r="AZ6" i="23"/>
  <c r="AZ7" i="24"/>
  <c r="AZ6" i="24"/>
  <c r="AZ7" i="25"/>
  <c r="AZ6" i="25"/>
  <c r="AZ7" i="26"/>
  <c r="AZ6" i="26"/>
  <c r="AZ7" i="27"/>
  <c r="AZ6" i="27"/>
  <c r="AZ7" i="14"/>
  <c r="AZ6" i="14"/>
  <c r="AW28" i="13"/>
  <c r="AU13" i="13"/>
  <c r="M6" i="14"/>
  <c r="N6" i="14"/>
  <c r="O6" i="14"/>
  <c r="H20" i="13"/>
  <c r="H19" i="13"/>
  <c r="H18" i="13"/>
  <c r="H17" i="13"/>
  <c r="H16" i="13"/>
  <c r="H15" i="13"/>
  <c r="H14" i="13"/>
  <c r="H12" i="13"/>
  <c r="H11" i="13"/>
  <c r="H10" i="13"/>
  <c r="H9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F20" i="13"/>
  <c r="F19" i="13"/>
  <c r="F16" i="13"/>
  <c r="F14" i="13"/>
  <c r="AX40" i="27"/>
  <c r="AU20" i="13" s="1"/>
  <c r="AW40" i="27"/>
  <c r="AT20" i="13" s="1"/>
  <c r="AU40" i="27"/>
  <c r="AR20" i="13" s="1"/>
  <c r="AT40" i="27"/>
  <c r="AQ20" i="13" s="1"/>
  <c r="AS40" i="27"/>
  <c r="AP20" i="13" s="1"/>
  <c r="AR40" i="27"/>
  <c r="AO20" i="13" s="1"/>
  <c r="AQ40" i="27"/>
  <c r="AN20" i="13" s="1"/>
  <c r="AP40" i="27"/>
  <c r="AM20" i="13" s="1"/>
  <c r="AN40" i="27"/>
  <c r="AK20" i="13" s="1"/>
  <c r="AM40" i="27"/>
  <c r="AJ20" i="13" s="1"/>
  <c r="AL40" i="27"/>
  <c r="AI20" i="13" s="1"/>
  <c r="AK40" i="27"/>
  <c r="AH20" i="13" s="1"/>
  <c r="AG40" i="27"/>
  <c r="AD20" i="13" s="1"/>
  <c r="AF40" i="27"/>
  <c r="AC20" i="13" s="1"/>
  <c r="AE40" i="27"/>
  <c r="AB20" i="13" s="1"/>
  <c r="AD40" i="27"/>
  <c r="AA20" i="13" s="1"/>
  <c r="AB40" i="27"/>
  <c r="Y20" i="13" s="1"/>
  <c r="AA40" i="27"/>
  <c r="X20" i="13" s="1"/>
  <c r="Z40" i="27"/>
  <c r="W20" i="13" s="1"/>
  <c r="Y40" i="27"/>
  <c r="V20" i="13" s="1"/>
  <c r="X40" i="27"/>
  <c r="U20" i="13" s="1"/>
  <c r="W40" i="27"/>
  <c r="T20" i="13" s="1"/>
  <c r="V40" i="27"/>
  <c r="S20" i="13" s="1"/>
  <c r="U40" i="27"/>
  <c r="R20" i="13" s="1"/>
  <c r="T40" i="27"/>
  <c r="Q20" i="13" s="1"/>
  <c r="S40" i="27"/>
  <c r="P20" i="13" s="1"/>
  <c r="R40" i="27"/>
  <c r="O20" i="13" s="1"/>
  <c r="Q40" i="27"/>
  <c r="N20" i="13" s="1"/>
  <c r="P40" i="27"/>
  <c r="M20" i="13" s="1"/>
  <c r="O40" i="27"/>
  <c r="L20" i="13" s="1"/>
  <c r="N40" i="27"/>
  <c r="K20" i="13" s="1"/>
  <c r="M40" i="27"/>
  <c r="J20" i="13" s="1"/>
  <c r="D40" i="27"/>
  <c r="D20" i="13" s="1"/>
  <c r="AX40" i="26"/>
  <c r="AU19" i="13" s="1"/>
  <c r="AW40" i="26"/>
  <c r="AT19" i="13" s="1"/>
  <c r="AU40" i="26"/>
  <c r="AR19" i="13" s="1"/>
  <c r="AT40" i="26"/>
  <c r="AQ19" i="13" s="1"/>
  <c r="AS40" i="26"/>
  <c r="AP19" i="13" s="1"/>
  <c r="AR40" i="26"/>
  <c r="AO19" i="13" s="1"/>
  <c r="AQ40" i="26"/>
  <c r="AN19" i="13" s="1"/>
  <c r="AP40" i="26"/>
  <c r="AM19" i="13" s="1"/>
  <c r="AN40" i="26"/>
  <c r="AK19" i="13" s="1"/>
  <c r="AM40" i="26"/>
  <c r="AJ19" i="13" s="1"/>
  <c r="AL40" i="26"/>
  <c r="AI19" i="13" s="1"/>
  <c r="AK40" i="26"/>
  <c r="AH19" i="13" s="1"/>
  <c r="AG40" i="26"/>
  <c r="AD19" i="13" s="1"/>
  <c r="AF40" i="26"/>
  <c r="AC19" i="13" s="1"/>
  <c r="AE40" i="26"/>
  <c r="AB19" i="13" s="1"/>
  <c r="AD40" i="26"/>
  <c r="AA19" i="13" s="1"/>
  <c r="AB40" i="26"/>
  <c r="Y19" i="13" s="1"/>
  <c r="AA40" i="26"/>
  <c r="X19" i="13" s="1"/>
  <c r="Z40" i="26"/>
  <c r="W19" i="13" s="1"/>
  <c r="Y40" i="26"/>
  <c r="V19" i="13" s="1"/>
  <c r="X40" i="26"/>
  <c r="U19" i="13" s="1"/>
  <c r="W40" i="26"/>
  <c r="T19" i="13" s="1"/>
  <c r="V40" i="26"/>
  <c r="S19" i="13" s="1"/>
  <c r="U40" i="26"/>
  <c r="R19" i="13" s="1"/>
  <c r="T40" i="26"/>
  <c r="Q19" i="13" s="1"/>
  <c r="S40" i="26"/>
  <c r="P19" i="13" s="1"/>
  <c r="R40" i="26"/>
  <c r="O19" i="13" s="1"/>
  <c r="Q40" i="26"/>
  <c r="N19" i="13" s="1"/>
  <c r="P40" i="26"/>
  <c r="M19" i="13" s="1"/>
  <c r="O40" i="26"/>
  <c r="L19" i="13" s="1"/>
  <c r="N40" i="26"/>
  <c r="K19" i="13" s="1"/>
  <c r="M40" i="26"/>
  <c r="J19" i="13" s="1"/>
  <c r="D40" i="26"/>
  <c r="D19" i="13" s="1"/>
  <c r="AX40" i="25"/>
  <c r="AU18" i="13" s="1"/>
  <c r="AW40" i="25"/>
  <c r="AT18" i="13" s="1"/>
  <c r="AU40" i="25"/>
  <c r="AR18" i="13" s="1"/>
  <c r="AT40" i="25"/>
  <c r="AQ18" i="13" s="1"/>
  <c r="AS40" i="25"/>
  <c r="AP18" i="13" s="1"/>
  <c r="AR40" i="25"/>
  <c r="AO18" i="13" s="1"/>
  <c r="AQ40" i="25"/>
  <c r="AN18" i="13" s="1"/>
  <c r="AP40" i="25"/>
  <c r="AM18" i="13" s="1"/>
  <c r="AN40" i="25"/>
  <c r="AK18" i="13" s="1"/>
  <c r="AM40" i="25"/>
  <c r="AJ18" i="13" s="1"/>
  <c r="AL40" i="25"/>
  <c r="AI18" i="13" s="1"/>
  <c r="AK40" i="25"/>
  <c r="AH18" i="13" s="1"/>
  <c r="AG40" i="25"/>
  <c r="AD18" i="13" s="1"/>
  <c r="AF40" i="25"/>
  <c r="AC18" i="13" s="1"/>
  <c r="AE40" i="25"/>
  <c r="AB18" i="13" s="1"/>
  <c r="AD40" i="25"/>
  <c r="AA18" i="13" s="1"/>
  <c r="AB40" i="25"/>
  <c r="Y18" i="13" s="1"/>
  <c r="AA40" i="25"/>
  <c r="X18" i="13" s="1"/>
  <c r="Z40" i="25"/>
  <c r="W18" i="13" s="1"/>
  <c r="Y40" i="25"/>
  <c r="V18" i="13" s="1"/>
  <c r="X40" i="25"/>
  <c r="U18" i="13" s="1"/>
  <c r="W40" i="25"/>
  <c r="T18" i="13" s="1"/>
  <c r="V40" i="25"/>
  <c r="S18" i="13" s="1"/>
  <c r="U40" i="25"/>
  <c r="R18" i="13" s="1"/>
  <c r="T40" i="25"/>
  <c r="Q18" i="13" s="1"/>
  <c r="S40" i="25"/>
  <c r="P18" i="13" s="1"/>
  <c r="R40" i="25"/>
  <c r="O18" i="13" s="1"/>
  <c r="Q40" i="25"/>
  <c r="N18" i="13" s="1"/>
  <c r="P40" i="25"/>
  <c r="M18" i="13" s="1"/>
  <c r="O40" i="25"/>
  <c r="L18" i="13" s="1"/>
  <c r="N40" i="25"/>
  <c r="K18" i="13" s="1"/>
  <c r="M40" i="25"/>
  <c r="J18" i="13" s="1"/>
  <c r="F18" i="13"/>
  <c r="D40" i="25"/>
  <c r="D18" i="13" s="1"/>
  <c r="AX40" i="24"/>
  <c r="AU17" i="13" s="1"/>
  <c r="AW40" i="24"/>
  <c r="AT17" i="13" s="1"/>
  <c r="AU40" i="24"/>
  <c r="AR17" i="13" s="1"/>
  <c r="AT40" i="24"/>
  <c r="AQ17" i="13" s="1"/>
  <c r="AS40" i="24"/>
  <c r="AP17" i="13" s="1"/>
  <c r="AR40" i="24"/>
  <c r="AO17" i="13" s="1"/>
  <c r="AQ40" i="24"/>
  <c r="AN17" i="13" s="1"/>
  <c r="AP40" i="24"/>
  <c r="AM17" i="13" s="1"/>
  <c r="AN40" i="24"/>
  <c r="AK17" i="13" s="1"/>
  <c r="AM40" i="24"/>
  <c r="AJ17" i="13" s="1"/>
  <c r="AL40" i="24"/>
  <c r="AI17" i="13" s="1"/>
  <c r="AK40" i="24"/>
  <c r="AH17" i="13" s="1"/>
  <c r="AG40" i="24"/>
  <c r="AD17" i="13" s="1"/>
  <c r="AF40" i="24"/>
  <c r="AC17" i="13" s="1"/>
  <c r="AE40" i="24"/>
  <c r="AD40" i="24"/>
  <c r="AA17" i="13" s="1"/>
  <c r="AB40" i="24"/>
  <c r="Y17" i="13" s="1"/>
  <c r="AA40" i="24"/>
  <c r="X17" i="13" s="1"/>
  <c r="Z40" i="24"/>
  <c r="W17" i="13" s="1"/>
  <c r="Y40" i="24"/>
  <c r="V17" i="13" s="1"/>
  <c r="X40" i="24"/>
  <c r="U17" i="13" s="1"/>
  <c r="W40" i="24"/>
  <c r="T17" i="13" s="1"/>
  <c r="V40" i="24"/>
  <c r="S17" i="13" s="1"/>
  <c r="U40" i="24"/>
  <c r="R17" i="13" s="1"/>
  <c r="T40" i="24"/>
  <c r="Q17" i="13" s="1"/>
  <c r="S40" i="24"/>
  <c r="P17" i="13" s="1"/>
  <c r="R40" i="24"/>
  <c r="O17" i="13" s="1"/>
  <c r="Q40" i="24"/>
  <c r="N17" i="13" s="1"/>
  <c r="P40" i="24"/>
  <c r="M17" i="13" s="1"/>
  <c r="O40" i="24"/>
  <c r="L17" i="13" s="1"/>
  <c r="N40" i="24"/>
  <c r="K17" i="13" s="1"/>
  <c r="M40" i="24"/>
  <c r="J17" i="13" s="1"/>
  <c r="F17" i="13"/>
  <c r="D40" i="24"/>
  <c r="AX40" i="23"/>
  <c r="AU16" i="13" s="1"/>
  <c r="AW40" i="23"/>
  <c r="AT16" i="13" s="1"/>
  <c r="AU40" i="23"/>
  <c r="AR16" i="13" s="1"/>
  <c r="AT40" i="23"/>
  <c r="AQ16" i="13" s="1"/>
  <c r="AS40" i="23"/>
  <c r="AP16" i="13" s="1"/>
  <c r="AR40" i="23"/>
  <c r="AO16" i="13" s="1"/>
  <c r="AQ40" i="23"/>
  <c r="AN16" i="13" s="1"/>
  <c r="AP40" i="23"/>
  <c r="AM16" i="13" s="1"/>
  <c r="AN40" i="23"/>
  <c r="AK16" i="13" s="1"/>
  <c r="AM40" i="23"/>
  <c r="AJ16" i="13" s="1"/>
  <c r="AL40" i="23"/>
  <c r="AI16" i="13" s="1"/>
  <c r="AK40" i="23"/>
  <c r="AH16" i="13" s="1"/>
  <c r="AG40" i="23"/>
  <c r="AD16" i="13" s="1"/>
  <c r="AF40" i="23"/>
  <c r="AC16" i="13" s="1"/>
  <c r="AE40" i="23"/>
  <c r="AB16" i="13" s="1"/>
  <c r="AD40" i="23"/>
  <c r="AA16" i="13" s="1"/>
  <c r="AB40" i="23"/>
  <c r="Y16" i="13" s="1"/>
  <c r="AA40" i="23"/>
  <c r="X16" i="13" s="1"/>
  <c r="Z40" i="23"/>
  <c r="W16" i="13" s="1"/>
  <c r="Y40" i="23"/>
  <c r="V16" i="13" s="1"/>
  <c r="X40" i="23"/>
  <c r="U16" i="13" s="1"/>
  <c r="W40" i="23"/>
  <c r="T16" i="13" s="1"/>
  <c r="V40" i="23"/>
  <c r="U40" i="23"/>
  <c r="R16" i="13" s="1"/>
  <c r="T40" i="23"/>
  <c r="Q16" i="13" s="1"/>
  <c r="S40" i="23"/>
  <c r="P16" i="13" s="1"/>
  <c r="R40" i="23"/>
  <c r="O16" i="13" s="1"/>
  <c r="Q40" i="23"/>
  <c r="N16" i="13" s="1"/>
  <c r="P40" i="23"/>
  <c r="M16" i="13" s="1"/>
  <c r="O40" i="23"/>
  <c r="L16" i="13" s="1"/>
  <c r="N40" i="23"/>
  <c r="K16" i="13" s="1"/>
  <c r="M40" i="23"/>
  <c r="J16" i="13" s="1"/>
  <c r="D40" i="23"/>
  <c r="D16" i="13" s="1"/>
  <c r="F15" i="13"/>
  <c r="D40" i="22"/>
  <c r="D15" i="13" s="1"/>
  <c r="AX42" i="21"/>
  <c r="AU14" i="13" s="1"/>
  <c r="AW42" i="21"/>
  <c r="AT14" i="13" s="1"/>
  <c r="AU42" i="21"/>
  <c r="AR14" i="13" s="1"/>
  <c r="AT42" i="21"/>
  <c r="AQ14" i="13" s="1"/>
  <c r="AS42" i="21"/>
  <c r="AP14" i="13" s="1"/>
  <c r="AR42" i="21"/>
  <c r="AO14" i="13" s="1"/>
  <c r="AQ42" i="21"/>
  <c r="AN14" i="13" s="1"/>
  <c r="AP42" i="21"/>
  <c r="AM14" i="13" s="1"/>
  <c r="AN42" i="21"/>
  <c r="AK14" i="13" s="1"/>
  <c r="AM42" i="21"/>
  <c r="AJ14" i="13" s="1"/>
  <c r="AL42" i="21"/>
  <c r="AI14" i="13" s="1"/>
  <c r="AK42" i="21"/>
  <c r="AH14" i="13" s="1"/>
  <c r="AG42" i="21"/>
  <c r="AD14" i="13" s="1"/>
  <c r="AF42" i="21"/>
  <c r="AE42" i="21"/>
  <c r="AB14" i="13" s="1"/>
  <c r="AD42" i="21"/>
  <c r="AA14" i="13" s="1"/>
  <c r="AB42" i="21"/>
  <c r="Y14" i="13" s="1"/>
  <c r="AA42" i="21"/>
  <c r="X14" i="13" s="1"/>
  <c r="Z42" i="21"/>
  <c r="W14" i="13" s="1"/>
  <c r="Y42" i="21"/>
  <c r="V14" i="13" s="1"/>
  <c r="X42" i="21"/>
  <c r="U14" i="13" s="1"/>
  <c r="W42" i="21"/>
  <c r="T14" i="13" s="1"/>
  <c r="V42" i="21"/>
  <c r="S14" i="13" s="1"/>
  <c r="U42" i="21"/>
  <c r="R14" i="13" s="1"/>
  <c r="T42" i="21"/>
  <c r="Q14" i="13" s="1"/>
  <c r="S42" i="21"/>
  <c r="P14" i="13" s="1"/>
  <c r="R42" i="21"/>
  <c r="O14" i="13" s="1"/>
  <c r="Q42" i="21"/>
  <c r="N14" i="13" s="1"/>
  <c r="P42" i="21"/>
  <c r="M14" i="13" s="1"/>
  <c r="O42" i="21"/>
  <c r="N42" i="21"/>
  <c r="K14" i="13" s="1"/>
  <c r="M42" i="21"/>
  <c r="D42" i="21"/>
  <c r="D14" i="13" s="1"/>
  <c r="AT13" i="13"/>
  <c r="AR13" i="13"/>
  <c r="AQ13" i="13"/>
  <c r="AP13" i="13"/>
  <c r="AO13" i="13"/>
  <c r="AN13" i="13"/>
  <c r="AK13" i="13"/>
  <c r="AJ13" i="13"/>
  <c r="AI13" i="13"/>
  <c r="AH13" i="13"/>
  <c r="AD13" i="13"/>
  <c r="AC13" i="13"/>
  <c r="AB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H13" i="13"/>
  <c r="F13" i="13"/>
  <c r="D13" i="13"/>
  <c r="AU12" i="13"/>
  <c r="AQ12" i="13"/>
  <c r="AP12" i="13"/>
  <c r="AN12" i="13"/>
  <c r="AM12" i="13"/>
  <c r="AK12" i="13"/>
  <c r="AH12" i="13"/>
  <c r="AD12" i="13"/>
  <c r="AB12" i="13"/>
  <c r="AA12" i="13"/>
  <c r="Y12" i="13"/>
  <c r="X12" i="13"/>
  <c r="W12" i="13"/>
  <c r="V12" i="13"/>
  <c r="U12" i="13"/>
  <c r="T12" i="13"/>
  <c r="R12" i="13"/>
  <c r="Q12" i="13"/>
  <c r="P12" i="13"/>
  <c r="O12" i="13"/>
  <c r="N12" i="13"/>
  <c r="M12" i="13"/>
  <c r="L12" i="13"/>
  <c r="K12" i="13"/>
  <c r="J12" i="13"/>
  <c r="F12" i="13"/>
  <c r="AU11" i="13"/>
  <c r="AT11" i="13"/>
  <c r="AR11" i="13"/>
  <c r="AQ11" i="13"/>
  <c r="AP11" i="13"/>
  <c r="AO11" i="13"/>
  <c r="AN11" i="13"/>
  <c r="AM11" i="13"/>
  <c r="AK11" i="13"/>
  <c r="AJ11" i="13"/>
  <c r="AI11" i="13"/>
  <c r="AH11" i="13"/>
  <c r="AD11" i="13"/>
  <c r="AC11" i="13"/>
  <c r="AB11" i="13"/>
  <c r="AA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F11" i="13"/>
  <c r="D11" i="13"/>
  <c r="AB40" i="14"/>
  <c r="Y9" i="13" s="1"/>
  <c r="AP10" i="13"/>
  <c r="AD10" i="13"/>
  <c r="AS40" i="14"/>
  <c r="AP9" i="13" s="1"/>
  <c r="AG40" i="14"/>
  <c r="AD9" i="13" s="1"/>
  <c r="F10" i="13"/>
  <c r="AP40" i="22"/>
  <c r="AM15" i="13" s="1"/>
  <c r="AD40" i="22"/>
  <c r="AA15" i="13" s="1"/>
  <c r="W40" i="22"/>
  <c r="T15" i="13" s="1"/>
  <c r="AB10" i="13"/>
  <c r="X10" i="13"/>
  <c r="V10" i="13"/>
  <c r="J10" i="13"/>
  <c r="S10" i="13"/>
  <c r="D10" i="13"/>
  <c r="AN28" i="13"/>
  <c r="AU28" i="13"/>
  <c r="AT28" i="13"/>
  <c r="AR28" i="13"/>
  <c r="AQ28" i="13"/>
  <c r="AP28" i="13"/>
  <c r="AO28" i="13"/>
  <c r="AM28" i="13"/>
  <c r="AK28" i="13"/>
  <c r="AJ28" i="13"/>
  <c r="AI28" i="13"/>
  <c r="AH28" i="13"/>
  <c r="AD28" i="13"/>
  <c r="AC28" i="13"/>
  <c r="AB28" i="13"/>
  <c r="AA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AX7" i="27"/>
  <c r="AW7" i="27"/>
  <c r="AU7" i="27"/>
  <c r="AT7" i="27"/>
  <c r="AS7" i="27"/>
  <c r="AR7" i="27"/>
  <c r="AQ7" i="27"/>
  <c r="AP7" i="27"/>
  <c r="AN7" i="27"/>
  <c r="AM7" i="27"/>
  <c r="AL7" i="27"/>
  <c r="AK7" i="27"/>
  <c r="AD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AX6" i="27"/>
  <c r="AW6" i="27"/>
  <c r="AU6" i="27"/>
  <c r="AT6" i="27"/>
  <c r="AS6" i="27"/>
  <c r="AR6" i="27"/>
  <c r="AQ6" i="27"/>
  <c r="AP6" i="27"/>
  <c r="AN6" i="27"/>
  <c r="AM6" i="27"/>
  <c r="AL6" i="27"/>
  <c r="AK6" i="27"/>
  <c r="AG6" i="27"/>
  <c r="AF6" i="27"/>
  <c r="AE6" i="27"/>
  <c r="AD6" i="27"/>
  <c r="AB6" i="27"/>
  <c r="T6" i="27"/>
  <c r="S6" i="27"/>
  <c r="R6" i="27"/>
  <c r="Q6" i="27"/>
  <c r="P6" i="27"/>
  <c r="O6" i="27"/>
  <c r="N6" i="27"/>
  <c r="M6" i="27"/>
  <c r="B4" i="27"/>
  <c r="L1" i="27"/>
  <c r="AX7" i="26"/>
  <c r="AW7" i="26"/>
  <c r="AU7" i="26"/>
  <c r="AT7" i="26"/>
  <c r="AS7" i="26"/>
  <c r="AR7" i="26"/>
  <c r="AQ7" i="26"/>
  <c r="AP7" i="26"/>
  <c r="AN7" i="26"/>
  <c r="AM7" i="26"/>
  <c r="AL7" i="26"/>
  <c r="AK7" i="26"/>
  <c r="AD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AX6" i="26"/>
  <c r="AW6" i="26"/>
  <c r="AU6" i="26"/>
  <c r="AT6" i="26"/>
  <c r="AS6" i="26"/>
  <c r="AR6" i="26"/>
  <c r="AQ6" i="26"/>
  <c r="AP6" i="26"/>
  <c r="AN6" i="26"/>
  <c r="AM6" i="26"/>
  <c r="AL6" i="26"/>
  <c r="AK6" i="26"/>
  <c r="AG6" i="26"/>
  <c r="AF6" i="26"/>
  <c r="AE6" i="26"/>
  <c r="AD6" i="26"/>
  <c r="AB6" i="26"/>
  <c r="T6" i="26"/>
  <c r="S6" i="26"/>
  <c r="R6" i="26"/>
  <c r="Q6" i="26"/>
  <c r="P6" i="26"/>
  <c r="O6" i="26"/>
  <c r="N6" i="26"/>
  <c r="M6" i="26"/>
  <c r="B4" i="26"/>
  <c r="A19" i="13" s="1"/>
  <c r="L1" i="26"/>
  <c r="AX7" i="25"/>
  <c r="AW7" i="25"/>
  <c r="AU7" i="25"/>
  <c r="AT7" i="25"/>
  <c r="AS7" i="25"/>
  <c r="AR7" i="25"/>
  <c r="AQ7" i="25"/>
  <c r="AP7" i="25"/>
  <c r="AN7" i="25"/>
  <c r="AM7" i="25"/>
  <c r="AL7" i="25"/>
  <c r="AK7" i="25"/>
  <c r="AD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AX6" i="25"/>
  <c r="AW6" i="25"/>
  <c r="AU6" i="25"/>
  <c r="AT6" i="25"/>
  <c r="AS6" i="25"/>
  <c r="AR6" i="25"/>
  <c r="AQ6" i="25"/>
  <c r="AP6" i="25"/>
  <c r="AN6" i="25"/>
  <c r="AM6" i="25"/>
  <c r="AL6" i="25"/>
  <c r="AK6" i="25"/>
  <c r="AG6" i="25"/>
  <c r="AF6" i="25"/>
  <c r="AE6" i="25"/>
  <c r="AD6" i="25"/>
  <c r="AB6" i="25"/>
  <c r="T6" i="25"/>
  <c r="S6" i="25"/>
  <c r="R6" i="25"/>
  <c r="Q6" i="25"/>
  <c r="P6" i="25"/>
  <c r="O6" i="25"/>
  <c r="N6" i="25"/>
  <c r="M6" i="25"/>
  <c r="B4" i="25"/>
  <c r="A18" i="13" s="1"/>
  <c r="AX7" i="24"/>
  <c r="AW7" i="24"/>
  <c r="AU7" i="24"/>
  <c r="AT7" i="24"/>
  <c r="AS7" i="24"/>
  <c r="AR7" i="24"/>
  <c r="AQ7" i="24"/>
  <c r="AP7" i="24"/>
  <c r="AN7" i="24"/>
  <c r="AM7" i="24"/>
  <c r="AL7" i="24"/>
  <c r="AK7" i="24"/>
  <c r="AD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AX6" i="24"/>
  <c r="AW6" i="24"/>
  <c r="AU6" i="24"/>
  <c r="AT6" i="24"/>
  <c r="AS6" i="24"/>
  <c r="AR6" i="24"/>
  <c r="AQ6" i="24"/>
  <c r="AP6" i="24"/>
  <c r="AN6" i="24"/>
  <c r="AM6" i="24"/>
  <c r="AL6" i="24"/>
  <c r="AK6" i="24"/>
  <c r="AG6" i="24"/>
  <c r="AF6" i="24"/>
  <c r="AE6" i="24"/>
  <c r="AD6" i="24"/>
  <c r="AB6" i="24"/>
  <c r="T6" i="24"/>
  <c r="S6" i="24"/>
  <c r="R6" i="24"/>
  <c r="Q6" i="24"/>
  <c r="P6" i="24"/>
  <c r="O6" i="24"/>
  <c r="N6" i="24"/>
  <c r="M6" i="24"/>
  <c r="B4" i="24"/>
  <c r="A17" i="13" s="1"/>
  <c r="L1" i="24"/>
  <c r="AX7" i="23"/>
  <c r="AW7" i="23"/>
  <c r="AU7" i="23"/>
  <c r="AT7" i="23"/>
  <c r="AS7" i="23"/>
  <c r="AR7" i="23"/>
  <c r="AQ7" i="23"/>
  <c r="AP7" i="23"/>
  <c r="AN7" i="23"/>
  <c r="AM7" i="23"/>
  <c r="AL7" i="23"/>
  <c r="AK7" i="23"/>
  <c r="AD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AX6" i="23"/>
  <c r="AW6" i="23"/>
  <c r="AU6" i="23"/>
  <c r="AT6" i="23"/>
  <c r="AS6" i="23"/>
  <c r="AR6" i="23"/>
  <c r="AQ6" i="23"/>
  <c r="AP6" i="23"/>
  <c r="AN6" i="23"/>
  <c r="AM6" i="23"/>
  <c r="AL6" i="23"/>
  <c r="AK6" i="23"/>
  <c r="AG6" i="23"/>
  <c r="AF6" i="23"/>
  <c r="AE6" i="23"/>
  <c r="AD6" i="23"/>
  <c r="AB6" i="23"/>
  <c r="T6" i="23"/>
  <c r="S6" i="23"/>
  <c r="R6" i="23"/>
  <c r="Q6" i="23"/>
  <c r="P6" i="23"/>
  <c r="O6" i="23"/>
  <c r="N6" i="23"/>
  <c r="M6" i="23"/>
  <c r="B4" i="23"/>
  <c r="A16" i="13" s="1"/>
  <c r="AX40" i="22"/>
  <c r="AU15" i="13" s="1"/>
  <c r="AW40" i="22"/>
  <c r="AT15" i="13" s="1"/>
  <c r="AU40" i="22"/>
  <c r="AR15" i="13" s="1"/>
  <c r="AT40" i="22"/>
  <c r="AQ15" i="13" s="1"/>
  <c r="AS40" i="22"/>
  <c r="AP15" i="13" s="1"/>
  <c r="AR40" i="22"/>
  <c r="AO15" i="13" s="1"/>
  <c r="AQ40" i="22"/>
  <c r="AN15" i="13" s="1"/>
  <c r="AN40" i="22"/>
  <c r="AK15" i="13" s="1"/>
  <c r="AM40" i="22"/>
  <c r="AJ15" i="13" s="1"/>
  <c r="AL40" i="22"/>
  <c r="AI15" i="13" s="1"/>
  <c r="AK40" i="22"/>
  <c r="AH15" i="13" s="1"/>
  <c r="AG40" i="22"/>
  <c r="AD15" i="13" s="1"/>
  <c r="AF40" i="22"/>
  <c r="AC15" i="13" s="1"/>
  <c r="AE40" i="22"/>
  <c r="AB15" i="13" s="1"/>
  <c r="AB40" i="22"/>
  <c r="Y15" i="13" s="1"/>
  <c r="AA40" i="22"/>
  <c r="X15" i="13" s="1"/>
  <c r="Z40" i="22"/>
  <c r="W15" i="13" s="1"/>
  <c r="Y40" i="22"/>
  <c r="V15" i="13" s="1"/>
  <c r="X40" i="22"/>
  <c r="U15" i="13" s="1"/>
  <c r="V40" i="22"/>
  <c r="S15" i="13" s="1"/>
  <c r="U40" i="22"/>
  <c r="R15" i="13" s="1"/>
  <c r="T40" i="22"/>
  <c r="Q15" i="13" s="1"/>
  <c r="S40" i="22"/>
  <c r="P15" i="13" s="1"/>
  <c r="R40" i="22"/>
  <c r="O15" i="13" s="1"/>
  <c r="Q40" i="22"/>
  <c r="N15" i="13" s="1"/>
  <c r="P40" i="22"/>
  <c r="M15" i="13" s="1"/>
  <c r="O40" i="22"/>
  <c r="L15" i="13" s="1"/>
  <c r="N40" i="22"/>
  <c r="K15" i="13" s="1"/>
  <c r="M40" i="22"/>
  <c r="AX7" i="22"/>
  <c r="AW7" i="22"/>
  <c r="AU7" i="22"/>
  <c r="AT7" i="22"/>
  <c r="AS7" i="22"/>
  <c r="AR7" i="22"/>
  <c r="AQ7" i="22"/>
  <c r="AP7" i="22"/>
  <c r="AN7" i="22"/>
  <c r="AM7" i="22"/>
  <c r="AL7" i="22"/>
  <c r="AK7" i="22"/>
  <c r="AD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AX6" i="22"/>
  <c r="AW6" i="22"/>
  <c r="AU6" i="22"/>
  <c r="AT6" i="22"/>
  <c r="AS6" i="22"/>
  <c r="AR6" i="22"/>
  <c r="AQ6" i="22"/>
  <c r="AP6" i="22"/>
  <c r="AN6" i="22"/>
  <c r="AM6" i="22"/>
  <c r="AL6" i="22"/>
  <c r="AK6" i="22"/>
  <c r="AG6" i="22"/>
  <c r="AF6" i="22"/>
  <c r="AE6" i="22"/>
  <c r="AD6" i="22"/>
  <c r="AB6" i="22"/>
  <c r="T6" i="22"/>
  <c r="S6" i="22"/>
  <c r="R6" i="22"/>
  <c r="Q6" i="22"/>
  <c r="P6" i="22"/>
  <c r="O6" i="22"/>
  <c r="N6" i="22"/>
  <c r="M6" i="22"/>
  <c r="B4" i="22"/>
  <c r="A15" i="13" s="1"/>
  <c r="AX7" i="21"/>
  <c r="AW7" i="21"/>
  <c r="AU7" i="21"/>
  <c r="AT7" i="21"/>
  <c r="AS7" i="21"/>
  <c r="AR7" i="21"/>
  <c r="AQ7" i="21"/>
  <c r="AP7" i="21"/>
  <c r="AN7" i="21"/>
  <c r="AM7" i="21"/>
  <c r="AL7" i="21"/>
  <c r="AK7" i="21"/>
  <c r="AD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AX6" i="21"/>
  <c r="AW6" i="21"/>
  <c r="AU6" i="21"/>
  <c r="AT6" i="21"/>
  <c r="AS6" i="21"/>
  <c r="AR6" i="21"/>
  <c r="AQ6" i="21"/>
  <c r="AP6" i="21"/>
  <c r="AN6" i="21"/>
  <c r="AM6" i="21"/>
  <c r="AL6" i="21"/>
  <c r="AK6" i="21"/>
  <c r="AG6" i="21"/>
  <c r="AF6" i="21"/>
  <c r="AE6" i="21"/>
  <c r="AD6" i="21"/>
  <c r="AB6" i="21"/>
  <c r="T6" i="21"/>
  <c r="S6" i="21"/>
  <c r="R6" i="21"/>
  <c r="Q6" i="21"/>
  <c r="P6" i="21"/>
  <c r="O6" i="21"/>
  <c r="N6" i="21"/>
  <c r="M6" i="21"/>
  <c r="B4" i="21"/>
  <c r="A14" i="13" s="1"/>
  <c r="A13" i="13"/>
  <c r="A12" i="13"/>
  <c r="A11" i="13"/>
  <c r="AU10" i="13"/>
  <c r="AT10" i="13"/>
  <c r="AR10" i="13"/>
  <c r="AQ10" i="13"/>
  <c r="AO10" i="13"/>
  <c r="AN10" i="13"/>
  <c r="AM10" i="13"/>
  <c r="AK10" i="13"/>
  <c r="AJ10" i="13"/>
  <c r="AI10" i="13"/>
  <c r="AH10" i="13"/>
  <c r="AC10" i="13"/>
  <c r="AA10" i="13"/>
  <c r="W10" i="13"/>
  <c r="U10" i="13"/>
  <c r="Q10" i="13"/>
  <c r="P10" i="13"/>
  <c r="O10" i="13"/>
  <c r="N10" i="13"/>
  <c r="M10" i="13"/>
  <c r="L10" i="13"/>
  <c r="K10" i="13"/>
  <c r="A10" i="13"/>
  <c r="D12" i="13"/>
  <c r="D17" i="13"/>
  <c r="AB17" i="13"/>
  <c r="S16" i="13"/>
  <c r="J15" i="13"/>
  <c r="AC14" i="13"/>
  <c r="L14" i="13"/>
  <c r="J14" i="13"/>
  <c r="AM13" i="13"/>
  <c r="AA13" i="13"/>
  <c r="AT12" i="13"/>
  <c r="AR12" i="13"/>
  <c r="AO12" i="13"/>
  <c r="AJ12" i="13"/>
  <c r="AI12" i="13"/>
  <c r="AC12" i="13"/>
  <c r="S12" i="13"/>
  <c r="Y10" i="13"/>
  <c r="T10" i="13"/>
  <c r="R10" i="13"/>
  <c r="D40" i="14"/>
  <c r="D9" i="13" s="1"/>
  <c r="M40" i="14"/>
  <c r="J9" i="13" s="1"/>
  <c r="V40" i="14"/>
  <c r="S9" i="13" s="1"/>
  <c r="AQ6" i="14"/>
  <c r="AR6" i="14"/>
  <c r="AS6" i="14"/>
  <c r="AT6" i="14"/>
  <c r="AU6" i="14"/>
  <c r="AW6" i="14"/>
  <c r="AX6" i="14"/>
  <c r="AQ7" i="14"/>
  <c r="AR7" i="14"/>
  <c r="AS7" i="14"/>
  <c r="AT7" i="14"/>
  <c r="AU7" i="14"/>
  <c r="AW7" i="14"/>
  <c r="AX7" i="14"/>
  <c r="AP7" i="14"/>
  <c r="AP6" i="14"/>
  <c r="AF6" i="14"/>
  <c r="AG6" i="14"/>
  <c r="AK6" i="14"/>
  <c r="AL6" i="14"/>
  <c r="AM6" i="14"/>
  <c r="AN6" i="14"/>
  <c r="AK7" i="14"/>
  <c r="AL7" i="14"/>
  <c r="AM7" i="14"/>
  <c r="AN7" i="14"/>
  <c r="AD6" i="14"/>
  <c r="AB6" i="14"/>
  <c r="Z7" i="14"/>
  <c r="AA7" i="14"/>
  <c r="V6" i="14"/>
  <c r="V7" i="14"/>
  <c r="W7" i="14"/>
  <c r="X7" i="14"/>
  <c r="Y7" i="14"/>
  <c r="U7" i="14"/>
  <c r="T6" i="14"/>
  <c r="P6" i="14"/>
  <c r="Q6" i="14"/>
  <c r="R6" i="14"/>
  <c r="S6" i="14"/>
  <c r="N7" i="14"/>
  <c r="O7" i="14"/>
  <c r="P7" i="14"/>
  <c r="Q7" i="14"/>
  <c r="R7" i="14"/>
  <c r="S7" i="14"/>
  <c r="T7" i="14"/>
  <c r="M7" i="14"/>
  <c r="AR40" i="14"/>
  <c r="AO9" i="13" s="1"/>
  <c r="AQ40" i="14"/>
  <c r="AN9" i="13" s="1"/>
  <c r="AP40" i="14"/>
  <c r="AM9" i="13" s="1"/>
  <c r="AN40" i="14"/>
  <c r="AK9" i="13" s="1"/>
  <c r="AM40" i="14"/>
  <c r="AJ9" i="13" s="1"/>
  <c r="AL40" i="14"/>
  <c r="AI9" i="13" s="1"/>
  <c r="AK40" i="14"/>
  <c r="AH9" i="13" s="1"/>
  <c r="AF40" i="14"/>
  <c r="AC9" i="13" s="1"/>
  <c r="AE40" i="14"/>
  <c r="AB9" i="13" s="1"/>
  <c r="AD40" i="14"/>
  <c r="AA9" i="13" s="1"/>
  <c r="AA40" i="14"/>
  <c r="X9" i="13" s="1"/>
  <c r="Z40" i="14"/>
  <c r="W9" i="13" s="1"/>
  <c r="Y40" i="14"/>
  <c r="V9" i="13" s="1"/>
  <c r="X40" i="14"/>
  <c r="U9" i="13" s="1"/>
  <c r="W40" i="14"/>
  <c r="T9" i="13" s="1"/>
  <c r="U40" i="14"/>
  <c r="R9" i="13" s="1"/>
  <c r="T40" i="14"/>
  <c r="Q9" i="13" s="1"/>
  <c r="S40" i="14"/>
  <c r="P9" i="13" s="1"/>
  <c r="R40" i="14"/>
  <c r="O9" i="13" s="1"/>
  <c r="Q40" i="14"/>
  <c r="N9" i="13" s="1"/>
  <c r="P40" i="14"/>
  <c r="M9" i="13" s="1"/>
  <c r="O40" i="14"/>
  <c r="L9" i="13" s="1"/>
  <c r="N40" i="14"/>
  <c r="K9" i="13" s="1"/>
  <c r="AT40" i="14"/>
  <c r="AQ9" i="13" s="1"/>
  <c r="AU40" i="14"/>
  <c r="AR9" i="13" s="1"/>
  <c r="AW40" i="14"/>
  <c r="AT9" i="13" s="1"/>
  <c r="AX40" i="14"/>
  <c r="AU9" i="13" s="1"/>
  <c r="F9" i="13"/>
  <c r="B4" i="14"/>
  <c r="A9" i="13" s="1"/>
  <c r="B4" i="13"/>
  <c r="L25" i="13" l="1"/>
  <c r="L30" i="13" s="1"/>
  <c r="R25" i="13"/>
  <c r="R30" i="13" s="1"/>
  <c r="W25" i="13"/>
  <c r="W30" i="13" s="1"/>
  <c r="Y25" i="13"/>
  <c r="Y30" i="13" s="1"/>
  <c r="A20" i="13"/>
  <c r="AA25" i="13"/>
  <c r="AA30" i="13" s="1"/>
  <c r="M25" i="13"/>
  <c r="M30" i="13" s="1"/>
  <c r="P25" i="13"/>
  <c r="P30" i="13" s="1"/>
  <c r="Q25" i="13"/>
  <c r="Q30" i="13" s="1"/>
  <c r="U25" i="13"/>
  <c r="U30" i="13" s="1"/>
  <c r="AB25" i="13"/>
  <c r="AB30" i="13" s="1"/>
  <c r="AM25" i="13"/>
  <c r="AM30" i="13" s="1"/>
  <c r="K25" i="13"/>
  <c r="K30" i="13" s="1"/>
  <c r="N25" i="13"/>
  <c r="N30" i="13" s="1"/>
  <c r="J25" i="13"/>
  <c r="J30" i="13" s="1"/>
  <c r="AR25" i="13"/>
  <c r="AR30" i="13" s="1"/>
  <c r="O25" i="13"/>
  <c r="O30" i="13" s="1"/>
  <c r="X25" i="13"/>
  <c r="X30" i="13" s="1"/>
  <c r="AO25" i="13"/>
  <c r="AO30" i="13" s="1"/>
  <c r="V25" i="13"/>
  <c r="V30" i="13" s="1"/>
  <c r="AJ25" i="13"/>
  <c r="AJ30" i="13" s="1"/>
  <c r="D25" i="13"/>
  <c r="G25" i="13"/>
  <c r="AQ25" i="13"/>
  <c r="AQ30" i="13" s="1"/>
  <c r="AC25" i="13"/>
  <c r="AC30" i="13" s="1"/>
  <c r="AI25" i="13"/>
  <c r="AI30" i="13" s="1"/>
  <c r="AK25" i="13"/>
  <c r="AK30" i="13" s="1"/>
  <c r="AN25" i="13"/>
  <c r="AN30" i="13" s="1"/>
  <c r="AD25" i="13"/>
  <c r="AD30" i="13" s="1"/>
  <c r="T25" i="13"/>
  <c r="T30" i="13" s="1"/>
  <c r="AH25" i="13"/>
  <c r="AH30" i="13" s="1"/>
  <c r="S25" i="13"/>
  <c r="S30" i="13" s="1"/>
  <c r="AU25" i="13"/>
  <c r="AU30" i="13" s="1"/>
  <c r="F25" i="13"/>
  <c r="AT25" i="13"/>
  <c r="AT30" i="13" s="1"/>
  <c r="AP25" i="13"/>
  <c r="AP30" i="13" s="1"/>
  <c r="H25" i="13"/>
  <c r="AW25" i="13"/>
  <c r="AW30" i="13" s="1"/>
  <c r="D30" i="13" l="1"/>
  <c r="D34" i="13" s="1"/>
  <c r="H35" i="13" s="1"/>
</calcChain>
</file>

<file path=xl/sharedStrings.xml><?xml version="1.0" encoding="utf-8"?>
<sst xmlns="http://schemas.openxmlformats.org/spreadsheetml/2006/main" count="607" uniqueCount="88">
  <si>
    <t>Zone</t>
  </si>
  <si>
    <t>Channels</t>
  </si>
  <si>
    <t>Circuits</t>
  </si>
  <si>
    <t>Project:</t>
  </si>
  <si>
    <t>Date:</t>
  </si>
  <si>
    <t>Totals</t>
  </si>
  <si>
    <t>Tab</t>
  </si>
  <si>
    <t>Section/Area</t>
  </si>
  <si>
    <t>Description</t>
  </si>
  <si>
    <t>Notes:</t>
  </si>
  <si>
    <t>Net Price</t>
  </si>
  <si>
    <t>Multiplier-</t>
  </si>
  <si>
    <t>Project Budget</t>
  </si>
  <si>
    <t>CTS1RL-WH</t>
  </si>
  <si>
    <t>CTS2RL-WH</t>
  </si>
  <si>
    <t>OS-551DT</t>
  </si>
  <si>
    <t>List Price</t>
  </si>
  <si>
    <t>RO</t>
  </si>
  <si>
    <t>AO</t>
  </si>
  <si>
    <t>CTS3PR-WH</t>
  </si>
  <si>
    <t>CTS1CH-WH</t>
  </si>
  <si>
    <t>RP Budget</t>
  </si>
  <si>
    <t>Delta</t>
  </si>
  <si>
    <t>-</t>
  </si>
  <si>
    <t>Emerg</t>
  </si>
  <si>
    <t>Plug</t>
  </si>
  <si>
    <t>Norm</t>
  </si>
  <si>
    <t>DI</t>
  </si>
  <si>
    <t>AI</t>
  </si>
  <si>
    <t>CTS2CH-WH</t>
  </si>
  <si>
    <t>Basis:</t>
  </si>
  <si>
    <t>Light Sensor-4</t>
  </si>
  <si>
    <t>1. mA calculations based on 15 mA draw per device.</t>
  </si>
  <si>
    <t>CENTRALIZED CONTROL</t>
  </si>
  <si>
    <t>STANDALONE/ UNCONTROLLED</t>
  </si>
  <si>
    <t>BDS-600SSA</t>
  </si>
  <si>
    <t>(Drawings description and date)</t>
  </si>
  <si>
    <t>(Project Name)</t>
  </si>
  <si>
    <t>Control Panels</t>
  </si>
  <si>
    <t>Light Sensors</t>
  </si>
  <si>
    <t>Capacitive Touch Stations</t>
  </si>
  <si>
    <t>Low Voltage Switch</t>
  </si>
  <si>
    <t>Tech Kit</t>
  </si>
  <si>
    <t>2. Excludes drawings, engineering, start-up, and commissioning (to be provided by BAS). "PROJECT BUDGET" is for lighting control hardware only.</t>
  </si>
  <si>
    <t>Channel</t>
  </si>
  <si>
    <t>Occ Sensor-6</t>
  </si>
  <si>
    <t>DMX</t>
  </si>
  <si>
    <t>LTG</t>
  </si>
  <si>
    <t>BDS-600SSF</t>
  </si>
  <si>
    <t>PBS-721-W</t>
  </si>
  <si>
    <t>PBS-722-W</t>
  </si>
  <si>
    <t>CTS Station-6</t>
  </si>
  <si>
    <t>Control Panel-1</t>
  </si>
  <si>
    <t>Control Panel-2</t>
  </si>
  <si>
    <t>Control Panel-3</t>
  </si>
  <si>
    <t>Control Panel-4</t>
  </si>
  <si>
    <t>Control Panel-5</t>
  </si>
  <si>
    <t>Control Panel-6</t>
  </si>
  <si>
    <t>Control Panel-7</t>
  </si>
  <si>
    <t>Control Panel-8</t>
  </si>
  <si>
    <t>Control Panel-9</t>
  </si>
  <si>
    <t>Control Panel-10</t>
  </si>
  <si>
    <t>Control Panel-11</t>
  </si>
  <si>
    <t>Control Panel-12</t>
  </si>
  <si>
    <t>Control Panel-13</t>
  </si>
  <si>
    <t>Control Panel-14</t>
  </si>
  <si>
    <t>Control Panel-15</t>
  </si>
  <si>
    <t>Control Panel-16</t>
  </si>
  <si>
    <t>BOS-515SSx</t>
  </si>
  <si>
    <t>PIR</t>
  </si>
  <si>
    <t>DUAL TECH</t>
  </si>
  <si>
    <t>Low Voltage Occupancy Sensors and Switches</t>
  </si>
  <si>
    <t>WALL MOUNT DUAL TECH</t>
  </si>
  <si>
    <t>BPD-500SP</t>
  </si>
  <si>
    <t>INDOOR</t>
  </si>
  <si>
    <t>OUTDOOR</t>
  </si>
  <si>
    <t>LOW VOLTAGE MONMETARY SWITCH</t>
  </si>
  <si>
    <t>BPD-500SS</t>
  </si>
  <si>
    <t>CLOSED LOOP OUTDOOR</t>
  </si>
  <si>
    <t>CLOSED LOOP INDOOR</t>
  </si>
  <si>
    <t xml:space="preserve">OPEN LOOP </t>
  </si>
  <si>
    <t>LS24I-OL</t>
  </si>
  <si>
    <t>RE</t>
  </si>
  <si>
    <t>PL</t>
  </si>
  <si>
    <t>OPEN LOOP</t>
  </si>
  <si>
    <t>Package Subtotals</t>
  </si>
  <si>
    <t>Occ Sensor-5</t>
  </si>
  <si>
    <t>TK-3.0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</si>
</sst>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mm/dd/yy;@"/>
    <numFmt numFmtId="165" formatCode="#,##0.000"/>
    <numFmt numFmtId="166" formatCode="&quot;$&quot;#,##0"/>
    <numFmt numFmtId="167" formatCode="0.0%"/>
    <numFmt numFmtId="168" formatCode="&quot;Takeoff Based On: &quot;General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165" fontId="3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167" fontId="2" fillId="0" borderId="0" xfId="1" applyNumberFormat="1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168" fontId="1" fillId="0" borderId="0" xfId="0" applyNumberFormat="1" applyFont="1" applyAlignment="1">
      <alignment horizontal="left" vertical="center"/>
    </xf>
    <xf numFmtId="168" fontId="1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68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3" fontId="1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2" fillId="0" borderId="0" xfId="0" applyNumberFormat="1" applyFont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03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W63"/>
  <sheetViews>
    <sheetView showGridLines="0" tabSelected="1" zoomScale="115" zoomScaleNormal="115" zoomScaleSheetLayoutView="85" zoomScalePageLayoutView="200" workbookViewId="0">
      <selection activeCell="J3" sqref="J3"/>
    </sheetView>
  </sheetViews>
  <sheetFormatPr defaultColWidth="8.85546875" defaultRowHeight="11.25" x14ac:dyDescent="0.25"/>
  <cols>
    <col min="1" max="1" width="6.28515625" style="5" customWidth="1"/>
    <col min="2" max="2" width="14.28515625" style="6" customWidth="1"/>
    <col min="3" max="3" width="1.7109375" style="1" customWidth="1"/>
    <col min="4" max="5" width="6.42578125" style="1" customWidth="1"/>
    <col min="6" max="8" width="6.42578125" style="1" hidden="1" customWidth="1"/>
    <col min="9" max="9" width="1.7109375" style="1" customWidth="1"/>
    <col min="10" max="17" width="11.28515625" style="1" bestFit="1" customWidth="1"/>
    <col min="18" max="18" width="11.5703125" style="1" hidden="1" customWidth="1"/>
    <col min="19" max="25" width="12.140625" style="1" hidden="1" customWidth="1"/>
    <col min="26" max="26" width="1.7109375" style="1" customWidth="1"/>
    <col min="27" max="27" width="8.7109375" style="1" bestFit="1" customWidth="1"/>
    <col min="28" max="28" width="9" style="1" bestFit="1" customWidth="1"/>
    <col min="29" max="29" width="9.5703125" style="1" customWidth="1"/>
    <col min="30" max="30" width="10.5703125" style="1" customWidth="1"/>
    <col min="31" max="31" width="9.7109375" style="1" customWidth="1"/>
    <col min="32" max="32" width="11.28515625" style="1" customWidth="1"/>
    <col min="33" max="33" width="1.7109375" style="1" customWidth="1"/>
    <col min="34" max="36" width="11.28515625" style="1" customWidth="1"/>
    <col min="37" max="37" width="11.28515625" style="1" hidden="1" customWidth="1"/>
    <col min="38" max="38" width="1.7109375" style="1" customWidth="1"/>
    <col min="39" max="43" width="9.140625" style="1" customWidth="1"/>
    <col min="44" max="44" width="9.140625" style="1" hidden="1" customWidth="1"/>
    <col min="45" max="45" width="1.7109375" style="1" customWidth="1"/>
    <col min="46" max="47" width="9.140625" style="1" customWidth="1"/>
    <col min="48" max="48" width="1.7109375" style="1" customWidth="1"/>
    <col min="49" max="49" width="7.7109375" style="1" customWidth="1"/>
    <col min="50" max="50" width="6.7109375" style="1" customWidth="1"/>
    <col min="51" max="51" width="1.7109375" style="1" customWidth="1"/>
    <col min="52" max="55" width="6.7109375" style="1" customWidth="1"/>
    <col min="56" max="56" width="1.7109375" style="1" customWidth="1"/>
    <col min="57" max="60" width="6.7109375" style="1" customWidth="1"/>
    <col min="61" max="61" width="1.7109375" style="1" customWidth="1"/>
    <col min="62" max="65" width="6.7109375" style="1" customWidth="1"/>
    <col min="66" max="66" width="1.7109375" style="1" customWidth="1"/>
    <col min="67" max="68" width="7.7109375" style="1" customWidth="1"/>
    <col min="69" max="71" width="6.7109375" style="1" customWidth="1"/>
    <col min="72" max="16384" width="8.85546875" style="1"/>
  </cols>
  <sheetData>
    <row r="1" spans="1:49" ht="11.25" customHeight="1" x14ac:dyDescent="0.25">
      <c r="A1" s="15" t="s">
        <v>3</v>
      </c>
      <c r="B1" s="16" t="s">
        <v>37</v>
      </c>
      <c r="C1" s="28"/>
      <c r="D1" s="28"/>
      <c r="E1" s="28"/>
      <c r="F1" s="28"/>
      <c r="G1" s="28"/>
      <c r="H1" s="28"/>
      <c r="J1" s="51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</row>
    <row r="2" spans="1:49" ht="11.25" customHeight="1" x14ac:dyDescent="0.25">
      <c r="A2" s="15" t="s">
        <v>30</v>
      </c>
      <c r="B2" s="116" t="s">
        <v>36</v>
      </c>
      <c r="C2" s="124"/>
      <c r="D2" s="124"/>
      <c r="E2" s="124"/>
      <c r="F2" s="124"/>
      <c r="G2" s="124"/>
      <c r="H2" s="124"/>
      <c r="J2" s="51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</row>
    <row r="3" spans="1:49" ht="11.25" customHeight="1" x14ac:dyDescent="0.25">
      <c r="A3" s="15" t="s">
        <v>4</v>
      </c>
      <c r="B3" s="19">
        <v>43891</v>
      </c>
      <c r="M3" s="118" t="s">
        <v>38</v>
      </c>
      <c r="N3" s="118"/>
      <c r="O3" s="118"/>
      <c r="P3" s="118"/>
      <c r="Q3" s="118"/>
      <c r="R3" s="118"/>
      <c r="S3" s="118"/>
      <c r="T3" s="118"/>
      <c r="AA3" s="148" t="s">
        <v>71</v>
      </c>
      <c r="AB3" s="148"/>
      <c r="AC3" s="148"/>
      <c r="AD3" s="148"/>
      <c r="AE3" s="148"/>
      <c r="AF3" s="118"/>
      <c r="AH3" s="149" t="s">
        <v>39</v>
      </c>
      <c r="AI3" s="149"/>
      <c r="AJ3" s="149"/>
      <c r="AM3" s="148" t="s">
        <v>40</v>
      </c>
      <c r="AN3" s="148"/>
      <c r="AO3" s="148"/>
      <c r="AP3" s="148"/>
      <c r="AQ3" s="148"/>
      <c r="AR3" s="118"/>
      <c r="AS3" s="118"/>
      <c r="AT3" s="148" t="s">
        <v>41</v>
      </c>
      <c r="AU3" s="148"/>
      <c r="AW3" s="120" t="s">
        <v>42</v>
      </c>
    </row>
    <row r="4" spans="1:49" ht="11.25" hidden="1" customHeight="1" x14ac:dyDescent="0.25">
      <c r="A4" s="3" t="s">
        <v>6</v>
      </c>
      <c r="B4" s="7" t="str">
        <f ca="1">MID(CELL("filename",A1),FIND("]",CELL("filename",A1))+1,256)</f>
        <v>Summary &amp; Cost</v>
      </c>
      <c r="Q4" s="119"/>
      <c r="R4" s="119"/>
      <c r="S4" s="119"/>
      <c r="T4" s="119"/>
    </row>
    <row r="5" spans="1:49" ht="21" customHeight="1" x14ac:dyDescent="0.25">
      <c r="Q5" s="119"/>
      <c r="R5" s="122"/>
      <c r="S5" s="122"/>
      <c r="T5" s="122"/>
      <c r="U5" s="14"/>
      <c r="V5" s="14"/>
      <c r="W5" s="14"/>
      <c r="X5" s="14"/>
      <c r="Y5" s="14"/>
      <c r="AA5" s="113" t="s">
        <v>69</v>
      </c>
      <c r="AB5" s="113" t="s">
        <v>70</v>
      </c>
      <c r="AC5" s="113" t="s">
        <v>70</v>
      </c>
      <c r="AD5" s="117" t="s">
        <v>72</v>
      </c>
      <c r="AE5" s="123"/>
      <c r="AF5" s="110"/>
      <c r="AH5" s="121" t="s">
        <v>79</v>
      </c>
      <c r="AI5" s="121" t="s">
        <v>78</v>
      </c>
      <c r="AJ5" s="140" t="s">
        <v>80</v>
      </c>
      <c r="AK5" s="14"/>
      <c r="AT5" s="147" t="s">
        <v>76</v>
      </c>
      <c r="AU5" s="147"/>
    </row>
    <row r="6" spans="1:49" ht="11.25" customHeight="1" x14ac:dyDescent="0.25">
      <c r="A6" s="151" t="s">
        <v>7</v>
      </c>
      <c r="B6" s="152"/>
      <c r="C6" s="2"/>
      <c r="D6" s="106" t="s">
        <v>47</v>
      </c>
      <c r="E6" s="106" t="s">
        <v>46</v>
      </c>
      <c r="F6" s="49" t="s">
        <v>26</v>
      </c>
      <c r="G6" s="49" t="s">
        <v>24</v>
      </c>
      <c r="H6" s="49" t="s">
        <v>25</v>
      </c>
      <c r="I6" s="2"/>
      <c r="J6" s="103" t="s">
        <v>52</v>
      </c>
      <c r="K6" s="103" t="s">
        <v>53</v>
      </c>
      <c r="L6" s="103" t="s">
        <v>54</v>
      </c>
      <c r="M6" s="103" t="s">
        <v>55</v>
      </c>
      <c r="N6" s="103" t="s">
        <v>56</v>
      </c>
      <c r="O6" s="103" t="s">
        <v>57</v>
      </c>
      <c r="P6" s="103" t="s">
        <v>58</v>
      </c>
      <c r="Q6" s="103" t="s">
        <v>59</v>
      </c>
      <c r="R6" s="103" t="s">
        <v>60</v>
      </c>
      <c r="S6" s="103" t="s">
        <v>61</v>
      </c>
      <c r="T6" s="103" t="s">
        <v>62</v>
      </c>
      <c r="U6" s="103" t="s">
        <v>63</v>
      </c>
      <c r="V6" s="103" t="s">
        <v>64</v>
      </c>
      <c r="W6" s="103" t="s">
        <v>65</v>
      </c>
      <c r="X6" s="103" t="s">
        <v>66</v>
      </c>
      <c r="Y6" s="12" t="s">
        <v>67</v>
      </c>
      <c r="AA6" s="12" t="s">
        <v>68</v>
      </c>
      <c r="AB6" s="12" t="s">
        <v>35</v>
      </c>
      <c r="AC6" s="103" t="s">
        <v>48</v>
      </c>
      <c r="AD6" s="12" t="s">
        <v>15</v>
      </c>
      <c r="AE6" s="103" t="s">
        <v>86</v>
      </c>
      <c r="AF6" s="103" t="s">
        <v>45</v>
      </c>
      <c r="AH6" s="46" t="s">
        <v>77</v>
      </c>
      <c r="AI6" s="103" t="s">
        <v>73</v>
      </c>
      <c r="AJ6" s="103" t="s">
        <v>81</v>
      </c>
      <c r="AK6" s="46" t="s">
        <v>31</v>
      </c>
      <c r="AM6" s="39" t="s">
        <v>13</v>
      </c>
      <c r="AN6" s="39" t="s">
        <v>14</v>
      </c>
      <c r="AO6" s="12" t="s">
        <v>19</v>
      </c>
      <c r="AP6" s="12" t="s">
        <v>20</v>
      </c>
      <c r="AQ6" s="46" t="s">
        <v>29</v>
      </c>
      <c r="AR6" s="103" t="s">
        <v>51</v>
      </c>
      <c r="AT6" s="46" t="s">
        <v>49</v>
      </c>
      <c r="AU6" s="103" t="s">
        <v>50</v>
      </c>
      <c r="AW6" s="68" t="s">
        <v>87</v>
      </c>
    </row>
    <row r="7" spans="1:49" ht="11.25" customHeight="1" x14ac:dyDescent="0.25">
      <c r="A7" s="153"/>
      <c r="B7" s="154"/>
      <c r="C7" s="2"/>
      <c r="D7" s="107" t="s">
        <v>1</v>
      </c>
      <c r="E7" s="107" t="s">
        <v>1</v>
      </c>
      <c r="F7" s="50" t="s">
        <v>2</v>
      </c>
      <c r="G7" s="50" t="s">
        <v>2</v>
      </c>
      <c r="H7" s="50" t="s">
        <v>2</v>
      </c>
      <c r="I7" s="2"/>
      <c r="J7" s="13" t="s">
        <v>23</v>
      </c>
      <c r="K7" s="13" t="s">
        <v>23</v>
      </c>
      <c r="L7" s="13" t="s">
        <v>23</v>
      </c>
      <c r="M7" s="13" t="s">
        <v>23</v>
      </c>
      <c r="N7" s="13" t="s">
        <v>23</v>
      </c>
      <c r="O7" s="13" t="s">
        <v>23</v>
      </c>
      <c r="P7" s="13" t="s">
        <v>23</v>
      </c>
      <c r="Q7" s="104" t="s">
        <v>23</v>
      </c>
      <c r="R7" s="104" t="s">
        <v>23</v>
      </c>
      <c r="S7" s="104" t="s">
        <v>23</v>
      </c>
      <c r="T7" s="104" t="s">
        <v>23</v>
      </c>
      <c r="U7" s="13" t="s">
        <v>23</v>
      </c>
      <c r="V7" s="13" t="s">
        <v>23</v>
      </c>
      <c r="W7" s="13" t="s">
        <v>23</v>
      </c>
      <c r="X7" s="13" t="s">
        <v>23</v>
      </c>
      <c r="Y7" s="13" t="s">
        <v>23</v>
      </c>
      <c r="AA7" s="13" t="s">
        <v>23</v>
      </c>
      <c r="AB7" s="13" t="s">
        <v>23</v>
      </c>
      <c r="AC7" s="104" t="s">
        <v>23</v>
      </c>
      <c r="AD7" s="13" t="s">
        <v>23</v>
      </c>
      <c r="AE7" s="104" t="s">
        <v>23</v>
      </c>
      <c r="AF7" s="104" t="s">
        <v>23</v>
      </c>
      <c r="AH7" s="13" t="s">
        <v>23</v>
      </c>
      <c r="AI7" s="13" t="s">
        <v>23</v>
      </c>
      <c r="AJ7" s="104" t="s">
        <v>23</v>
      </c>
      <c r="AK7" s="13" t="s">
        <v>23</v>
      </c>
      <c r="AM7" s="40" t="s">
        <v>23</v>
      </c>
      <c r="AN7" s="40" t="s">
        <v>23</v>
      </c>
      <c r="AO7" s="13" t="s">
        <v>23</v>
      </c>
      <c r="AP7" s="13" t="s">
        <v>23</v>
      </c>
      <c r="AQ7" s="13" t="s">
        <v>23</v>
      </c>
      <c r="AR7" s="47" t="s">
        <v>23</v>
      </c>
      <c r="AT7" s="47" t="s">
        <v>23</v>
      </c>
      <c r="AU7" s="13" t="s">
        <v>23</v>
      </c>
      <c r="AW7" s="69" t="s">
        <v>23</v>
      </c>
    </row>
    <row r="9" spans="1:49" x14ac:dyDescent="0.25">
      <c r="A9" s="155" t="str">
        <f ca="1">'SEC-01'!$B$4</f>
        <v>SEC-01</v>
      </c>
      <c r="B9" s="156"/>
      <c r="D9" s="29">
        <f>'SEC-01'!$D$40</f>
        <v>0</v>
      </c>
      <c r="E9" s="29">
        <f>'SEC-01'!$E$40</f>
        <v>0</v>
      </c>
      <c r="F9" s="29" t="e">
        <f>'SEC-01'!#REF!</f>
        <v>#REF!</v>
      </c>
      <c r="G9" s="29" t="e">
        <f>'SEC-01'!#REF!</f>
        <v>#REF!</v>
      </c>
      <c r="H9" s="29" t="e">
        <f>'SEC-01'!#REF!</f>
        <v>#REF!</v>
      </c>
      <c r="J9" s="29">
        <f>'SEC-01'!M$40</f>
        <v>0</v>
      </c>
      <c r="K9" s="29">
        <f>'SEC-01'!N$40</f>
        <v>0</v>
      </c>
      <c r="L9" s="29">
        <f>'SEC-01'!O$40</f>
        <v>0</v>
      </c>
      <c r="M9" s="29">
        <f>'SEC-01'!P$40</f>
        <v>0</v>
      </c>
      <c r="N9" s="29">
        <f>'SEC-01'!Q$40</f>
        <v>0</v>
      </c>
      <c r="O9" s="29">
        <f>'SEC-01'!R$40</f>
        <v>0</v>
      </c>
      <c r="P9" s="29">
        <f>'SEC-01'!S$40</f>
        <v>0</v>
      </c>
      <c r="Q9" s="29">
        <f>'SEC-01'!T$40</f>
        <v>0</v>
      </c>
      <c r="R9" s="29">
        <f>'SEC-01'!U$40</f>
        <v>0</v>
      </c>
      <c r="S9" s="29">
        <f>'SEC-01'!V$40</f>
        <v>0</v>
      </c>
      <c r="T9" s="29">
        <f>'SEC-01'!W$40</f>
        <v>0</v>
      </c>
      <c r="U9" s="29">
        <f>'SEC-01'!X$40</f>
        <v>0</v>
      </c>
      <c r="V9" s="29">
        <f>'SEC-01'!Y$40</f>
        <v>0</v>
      </c>
      <c r="W9" s="29">
        <f>'SEC-01'!Z$40</f>
        <v>0</v>
      </c>
      <c r="X9" s="29">
        <f>'SEC-01'!AA$40</f>
        <v>0</v>
      </c>
      <c r="Y9" s="29">
        <f>'SEC-01'!AB$40</f>
        <v>0</v>
      </c>
      <c r="Z9" s="30"/>
      <c r="AA9" s="29">
        <f>'SEC-01'!AD$40</f>
        <v>0</v>
      </c>
      <c r="AB9" s="29">
        <f>'SEC-01'!AE$40</f>
        <v>0</v>
      </c>
      <c r="AC9" s="29">
        <f>'SEC-01'!AF$40</f>
        <v>0</v>
      </c>
      <c r="AD9" s="29">
        <f>'SEC-01'!AG$40</f>
        <v>0</v>
      </c>
      <c r="AE9" s="29">
        <f>'SEC-01'!AH$40</f>
        <v>0</v>
      </c>
      <c r="AF9" s="29">
        <f>'SEC-01'!AI$40</f>
        <v>0</v>
      </c>
      <c r="AG9" s="30"/>
      <c r="AH9" s="29">
        <f>'SEC-01'!AK$40</f>
        <v>0</v>
      </c>
      <c r="AI9" s="29">
        <f>'SEC-01'!AL$40</f>
        <v>0</v>
      </c>
      <c r="AJ9" s="29">
        <f>'SEC-01'!AM$40</f>
        <v>0</v>
      </c>
      <c r="AK9" s="29">
        <f>'SEC-01'!AN$40</f>
        <v>0</v>
      </c>
      <c r="AL9" s="30"/>
      <c r="AM9" s="29">
        <f>'SEC-01'!AP$40</f>
        <v>0</v>
      </c>
      <c r="AN9" s="29">
        <f>'SEC-01'!AQ$40</f>
        <v>0</v>
      </c>
      <c r="AO9" s="29">
        <f>'SEC-01'!AR$40</f>
        <v>0</v>
      </c>
      <c r="AP9" s="29">
        <f>'SEC-01'!AS$40</f>
        <v>0</v>
      </c>
      <c r="AQ9" s="29">
        <f>'SEC-01'!AT$40</f>
        <v>0</v>
      </c>
      <c r="AR9" s="29">
        <f>'SEC-01'!AU$40</f>
        <v>0</v>
      </c>
      <c r="AS9" s="30"/>
      <c r="AT9" s="29">
        <f>'SEC-01'!AW$40</f>
        <v>0</v>
      </c>
      <c r="AU9" s="29">
        <f>'SEC-01'!AX$40</f>
        <v>0</v>
      </c>
      <c r="AV9" s="30"/>
      <c r="AW9" s="29">
        <f>'SEC-01'!AZ$40</f>
        <v>0</v>
      </c>
    </row>
    <row r="10" spans="1:49" x14ac:dyDescent="0.25">
      <c r="A10" s="155" t="str">
        <f ca="1">'SEC-02'!$B$4</f>
        <v>SEC-02</v>
      </c>
      <c r="B10" s="156"/>
      <c r="D10" s="29">
        <f>'SEC-02'!$D$40</f>
        <v>0</v>
      </c>
      <c r="E10" s="29">
        <f>'SEC-02'!$E$40</f>
        <v>0</v>
      </c>
      <c r="F10" s="29" t="e">
        <f>'SEC-02'!#REF!</f>
        <v>#REF!</v>
      </c>
      <c r="G10" s="29" t="e">
        <f>'SEC-02'!#REF!</f>
        <v>#REF!</v>
      </c>
      <c r="H10" s="29" t="e">
        <f>'SEC-02'!#REF!</f>
        <v>#REF!</v>
      </c>
      <c r="J10" s="29">
        <f>'SEC-02'!M$40</f>
        <v>0</v>
      </c>
      <c r="K10" s="29">
        <f>'SEC-02'!N$40</f>
        <v>0</v>
      </c>
      <c r="L10" s="29">
        <f>'SEC-02'!O$40</f>
        <v>0</v>
      </c>
      <c r="M10" s="29">
        <f>'SEC-02'!P$40</f>
        <v>0</v>
      </c>
      <c r="N10" s="29">
        <f>'SEC-02'!Q$40</f>
        <v>0</v>
      </c>
      <c r="O10" s="29">
        <f>'SEC-02'!R$40</f>
        <v>0</v>
      </c>
      <c r="P10" s="29">
        <f>'SEC-02'!S$40</f>
        <v>0</v>
      </c>
      <c r="Q10" s="29">
        <f>'SEC-02'!T$40</f>
        <v>0</v>
      </c>
      <c r="R10" s="29">
        <f>'SEC-02'!U$40</f>
        <v>0</v>
      </c>
      <c r="S10" s="29">
        <f>'SEC-02'!V$40</f>
        <v>0</v>
      </c>
      <c r="T10" s="29">
        <f>'SEC-02'!W$40</f>
        <v>0</v>
      </c>
      <c r="U10" s="29">
        <f>'SEC-02'!X$40</f>
        <v>0</v>
      </c>
      <c r="V10" s="29">
        <f>'SEC-02'!Y$40</f>
        <v>0</v>
      </c>
      <c r="W10" s="29">
        <f>'SEC-02'!Z$40</f>
        <v>0</v>
      </c>
      <c r="X10" s="29">
        <f>'SEC-02'!AA$40</f>
        <v>0</v>
      </c>
      <c r="Y10" s="29">
        <f>'SEC-02'!AB$40</f>
        <v>0</v>
      </c>
      <c r="Z10" s="30"/>
      <c r="AA10" s="29">
        <f>'SEC-02'!AD$40</f>
        <v>0</v>
      </c>
      <c r="AB10" s="29">
        <f>'SEC-02'!AE$40</f>
        <v>0</v>
      </c>
      <c r="AC10" s="29">
        <f>'SEC-02'!AF$40</f>
        <v>0</v>
      </c>
      <c r="AD10" s="29">
        <f>'SEC-02'!AG$40</f>
        <v>0</v>
      </c>
      <c r="AE10" s="29">
        <f>'SEC-02'!AH$40</f>
        <v>0</v>
      </c>
      <c r="AF10" s="29">
        <f>'SEC-02'!AI$40</f>
        <v>0</v>
      </c>
      <c r="AG10" s="30"/>
      <c r="AH10" s="29">
        <f>'SEC-02'!AK$40</f>
        <v>0</v>
      </c>
      <c r="AI10" s="29">
        <f>'SEC-02'!AL$40</f>
        <v>0</v>
      </c>
      <c r="AJ10" s="29">
        <f>'SEC-02'!AM$40</f>
        <v>0</v>
      </c>
      <c r="AK10" s="29">
        <f>'SEC-02'!AN$40</f>
        <v>0</v>
      </c>
      <c r="AL10" s="30"/>
      <c r="AM10" s="29">
        <f>'SEC-02'!AP$40</f>
        <v>0</v>
      </c>
      <c r="AN10" s="29">
        <f>'SEC-02'!AQ$40</f>
        <v>0</v>
      </c>
      <c r="AO10" s="29">
        <f>'SEC-02'!AR$40</f>
        <v>0</v>
      </c>
      <c r="AP10" s="29">
        <f>'SEC-02'!AS$40</f>
        <v>0</v>
      </c>
      <c r="AQ10" s="29">
        <f>'SEC-02'!AT$40</f>
        <v>0</v>
      </c>
      <c r="AR10" s="29">
        <f>'SEC-02'!AU$40</f>
        <v>0</v>
      </c>
      <c r="AS10" s="30"/>
      <c r="AT10" s="29">
        <f>'SEC-02'!AW$40</f>
        <v>0</v>
      </c>
      <c r="AU10" s="29">
        <f>'SEC-02'!AX$40</f>
        <v>0</v>
      </c>
      <c r="AV10" s="30"/>
      <c r="AW10" s="29">
        <f>'SEC-02'!AZ$40</f>
        <v>0</v>
      </c>
    </row>
    <row r="11" spans="1:49" x14ac:dyDescent="0.25">
      <c r="A11" s="155" t="str">
        <f ca="1">'SEC-03'!$B$4</f>
        <v>SEC-03</v>
      </c>
      <c r="B11" s="156"/>
      <c r="D11" s="29">
        <f>'SEC-03'!$D$40</f>
        <v>0</v>
      </c>
      <c r="E11" s="29">
        <f>'SEC-03'!$E$40</f>
        <v>0</v>
      </c>
      <c r="F11" s="29" t="e">
        <f>'SEC-03'!#REF!</f>
        <v>#REF!</v>
      </c>
      <c r="G11" s="29" t="e">
        <f>'SEC-03'!#REF!</f>
        <v>#REF!</v>
      </c>
      <c r="H11" s="29" t="e">
        <f>'SEC-03'!#REF!</f>
        <v>#REF!</v>
      </c>
      <c r="J11" s="29">
        <f>'SEC-03'!M$40</f>
        <v>0</v>
      </c>
      <c r="K11" s="29">
        <f>'SEC-03'!N$40</f>
        <v>0</v>
      </c>
      <c r="L11" s="29">
        <f>'SEC-03'!O$40</f>
        <v>0</v>
      </c>
      <c r="M11" s="29">
        <f>'SEC-03'!P$40</f>
        <v>0</v>
      </c>
      <c r="N11" s="29">
        <f>'SEC-03'!Q$40</f>
        <v>0</v>
      </c>
      <c r="O11" s="29">
        <f>'SEC-03'!R$40</f>
        <v>0</v>
      </c>
      <c r="P11" s="29">
        <f>'SEC-03'!S$40</f>
        <v>0</v>
      </c>
      <c r="Q11" s="29">
        <f>'SEC-03'!T$40</f>
        <v>0</v>
      </c>
      <c r="R11" s="29">
        <f>'SEC-03'!U$40</f>
        <v>0</v>
      </c>
      <c r="S11" s="29">
        <f>'SEC-03'!V$40</f>
        <v>0</v>
      </c>
      <c r="T11" s="29">
        <f>'SEC-03'!W$40</f>
        <v>0</v>
      </c>
      <c r="U11" s="29">
        <f>'SEC-03'!X$40</f>
        <v>0</v>
      </c>
      <c r="V11" s="29">
        <f>'SEC-03'!Y$40</f>
        <v>0</v>
      </c>
      <c r="W11" s="29">
        <f>'SEC-03'!Z$40</f>
        <v>0</v>
      </c>
      <c r="X11" s="29">
        <f>'SEC-03'!AA$40</f>
        <v>0</v>
      </c>
      <c r="Y11" s="29">
        <f>'SEC-03'!AB$40</f>
        <v>0</v>
      </c>
      <c r="Z11" s="30"/>
      <c r="AA11" s="29">
        <f>'SEC-03'!AD$40</f>
        <v>0</v>
      </c>
      <c r="AB11" s="29">
        <f>'SEC-03'!AE$40</f>
        <v>0</v>
      </c>
      <c r="AC11" s="29">
        <f>'SEC-03'!AF$40</f>
        <v>0</v>
      </c>
      <c r="AD11" s="29">
        <f>'SEC-03'!AG$40</f>
        <v>0</v>
      </c>
      <c r="AE11" s="29">
        <f>'SEC-03'!AH$40</f>
        <v>0</v>
      </c>
      <c r="AF11" s="29">
        <f>'SEC-03'!AI$40</f>
        <v>0</v>
      </c>
      <c r="AG11" s="30"/>
      <c r="AH11" s="29">
        <f>'SEC-03'!AK$40</f>
        <v>0</v>
      </c>
      <c r="AI11" s="29">
        <f>'SEC-03'!AL$40</f>
        <v>0</v>
      </c>
      <c r="AJ11" s="29">
        <f>'SEC-03'!AM$40</f>
        <v>0</v>
      </c>
      <c r="AK11" s="29">
        <f>'SEC-03'!AN$40</f>
        <v>0</v>
      </c>
      <c r="AL11" s="30"/>
      <c r="AM11" s="29">
        <f>'SEC-03'!AP$40</f>
        <v>0</v>
      </c>
      <c r="AN11" s="29">
        <f>'SEC-03'!AQ$40</f>
        <v>0</v>
      </c>
      <c r="AO11" s="29">
        <f>'SEC-03'!AR$40</f>
        <v>0</v>
      </c>
      <c r="AP11" s="29">
        <f>'SEC-03'!AS$40</f>
        <v>0</v>
      </c>
      <c r="AQ11" s="29">
        <f>'SEC-03'!AT$40</f>
        <v>0</v>
      </c>
      <c r="AR11" s="29">
        <f>'SEC-03'!AU$40</f>
        <v>0</v>
      </c>
      <c r="AS11" s="30"/>
      <c r="AT11" s="29">
        <f>'SEC-03'!AW$40</f>
        <v>0</v>
      </c>
      <c r="AU11" s="29">
        <f>'SEC-03'!AX$40</f>
        <v>0</v>
      </c>
      <c r="AV11" s="30"/>
      <c r="AW11" s="29">
        <f>'SEC-03'!AZ$40</f>
        <v>0</v>
      </c>
    </row>
    <row r="12" spans="1:49" x14ac:dyDescent="0.25">
      <c r="A12" s="155" t="str">
        <f ca="1">'SEC-04'!$B$4</f>
        <v>SEC-04</v>
      </c>
      <c r="B12" s="156"/>
      <c r="D12" s="29">
        <f>'SEC-04'!$D$40</f>
        <v>0</v>
      </c>
      <c r="E12" s="29">
        <f>'SEC-04'!$E$40</f>
        <v>0</v>
      </c>
      <c r="F12" s="29" t="e">
        <f>'SEC-04'!#REF!</f>
        <v>#REF!</v>
      </c>
      <c r="G12" s="29" t="e">
        <f>'SEC-04'!#REF!</f>
        <v>#REF!</v>
      </c>
      <c r="H12" s="29" t="e">
        <f>'SEC-04'!#REF!</f>
        <v>#REF!</v>
      </c>
      <c r="J12" s="29">
        <f>'SEC-04'!M$40</f>
        <v>0</v>
      </c>
      <c r="K12" s="29">
        <f>'SEC-04'!N$40</f>
        <v>0</v>
      </c>
      <c r="L12" s="29">
        <f>'SEC-04'!O$40</f>
        <v>0</v>
      </c>
      <c r="M12" s="29">
        <f>'SEC-04'!P$40</f>
        <v>0</v>
      </c>
      <c r="N12" s="29">
        <f>'SEC-04'!Q$40</f>
        <v>0</v>
      </c>
      <c r="O12" s="29">
        <f>'SEC-04'!R$40</f>
        <v>0</v>
      </c>
      <c r="P12" s="29">
        <f>'SEC-04'!S$40</f>
        <v>0</v>
      </c>
      <c r="Q12" s="29">
        <f>'SEC-04'!T$40</f>
        <v>0</v>
      </c>
      <c r="R12" s="29">
        <f>'SEC-04'!U$40</f>
        <v>0</v>
      </c>
      <c r="S12" s="29">
        <f>'SEC-04'!V$40</f>
        <v>0</v>
      </c>
      <c r="T12" s="29">
        <f>'SEC-04'!W$40</f>
        <v>0</v>
      </c>
      <c r="U12" s="29">
        <f>'SEC-04'!X$40</f>
        <v>0</v>
      </c>
      <c r="V12" s="29">
        <f>'SEC-04'!Y$40</f>
        <v>0</v>
      </c>
      <c r="W12" s="29">
        <f>'SEC-04'!Z$40</f>
        <v>0</v>
      </c>
      <c r="X12" s="29">
        <f>'SEC-04'!AA$40</f>
        <v>0</v>
      </c>
      <c r="Y12" s="29">
        <f>'SEC-04'!AB$40</f>
        <v>0</v>
      </c>
      <c r="Z12" s="30"/>
      <c r="AA12" s="29">
        <f>'SEC-04'!AD$40</f>
        <v>0</v>
      </c>
      <c r="AB12" s="29">
        <f>'SEC-04'!AE$40</f>
        <v>0</v>
      </c>
      <c r="AC12" s="29">
        <f>'SEC-04'!AF$40</f>
        <v>0</v>
      </c>
      <c r="AD12" s="29">
        <f>'SEC-04'!AG$40</f>
        <v>0</v>
      </c>
      <c r="AE12" s="29">
        <f>'SEC-04'!AH$40</f>
        <v>0</v>
      </c>
      <c r="AF12" s="29">
        <f>'SEC-04'!AI$40</f>
        <v>0</v>
      </c>
      <c r="AG12" s="30"/>
      <c r="AH12" s="29">
        <f>'SEC-04'!AK$40</f>
        <v>0</v>
      </c>
      <c r="AI12" s="29">
        <f>'SEC-04'!AL$40</f>
        <v>0</v>
      </c>
      <c r="AJ12" s="29">
        <f>'SEC-04'!AM$40</f>
        <v>0</v>
      </c>
      <c r="AK12" s="29">
        <f>'SEC-04'!AN$40</f>
        <v>0</v>
      </c>
      <c r="AL12" s="30"/>
      <c r="AM12" s="29">
        <f>'SEC-04'!AP$40</f>
        <v>0</v>
      </c>
      <c r="AN12" s="29">
        <f>'SEC-04'!AQ$40</f>
        <v>0</v>
      </c>
      <c r="AO12" s="29">
        <f>'SEC-04'!AR$40</f>
        <v>0</v>
      </c>
      <c r="AP12" s="29">
        <f>'SEC-04'!AS$40</f>
        <v>0</v>
      </c>
      <c r="AQ12" s="29">
        <f>'SEC-04'!AT$40</f>
        <v>0</v>
      </c>
      <c r="AR12" s="29">
        <f>'SEC-04'!AU$40</f>
        <v>0</v>
      </c>
      <c r="AS12" s="30"/>
      <c r="AT12" s="29">
        <f>'SEC-04'!AW$40</f>
        <v>0</v>
      </c>
      <c r="AU12" s="29">
        <f>'SEC-04'!AX$40</f>
        <v>0</v>
      </c>
      <c r="AV12" s="30"/>
      <c r="AW12" s="29">
        <f>'SEC-04'!AZ$40</f>
        <v>0</v>
      </c>
    </row>
    <row r="13" spans="1:49" x14ac:dyDescent="0.25">
      <c r="A13" s="155" t="str">
        <f ca="1">'SEC-05'!$B$4</f>
        <v>SEC-05</v>
      </c>
      <c r="B13" s="156"/>
      <c r="D13" s="29">
        <f>'SEC-05'!$D$40</f>
        <v>0</v>
      </c>
      <c r="E13" s="29">
        <f>'SEC-05'!$E$40</f>
        <v>0</v>
      </c>
      <c r="F13" s="29" t="e">
        <f>'SEC-05'!#REF!</f>
        <v>#REF!</v>
      </c>
      <c r="G13" s="29" t="e">
        <f>'SEC-05'!#REF!</f>
        <v>#REF!</v>
      </c>
      <c r="H13" s="29" t="e">
        <f>'SEC-05'!#REF!</f>
        <v>#REF!</v>
      </c>
      <c r="J13" s="29">
        <f>'SEC-05'!M$40</f>
        <v>0</v>
      </c>
      <c r="K13" s="29">
        <f>'SEC-05'!N$40</f>
        <v>0</v>
      </c>
      <c r="L13" s="29">
        <f>'SEC-05'!O$40</f>
        <v>0</v>
      </c>
      <c r="M13" s="29">
        <f>'SEC-05'!P$40</f>
        <v>0</v>
      </c>
      <c r="N13" s="29">
        <f>'SEC-05'!Q$40</f>
        <v>0</v>
      </c>
      <c r="O13" s="29">
        <f>'SEC-05'!R$40</f>
        <v>0</v>
      </c>
      <c r="P13" s="29">
        <f>'SEC-05'!S$40</f>
        <v>0</v>
      </c>
      <c r="Q13" s="29">
        <f>'SEC-05'!T$40</f>
        <v>0</v>
      </c>
      <c r="R13" s="29">
        <f>'SEC-05'!U$40</f>
        <v>0</v>
      </c>
      <c r="S13" s="29">
        <f>'SEC-05'!V$40</f>
        <v>0</v>
      </c>
      <c r="T13" s="29">
        <f>'SEC-05'!W$40</f>
        <v>0</v>
      </c>
      <c r="U13" s="29">
        <f>'SEC-05'!X$40</f>
        <v>0</v>
      </c>
      <c r="V13" s="29">
        <f>'SEC-05'!Y$40</f>
        <v>0</v>
      </c>
      <c r="W13" s="29">
        <f>'SEC-05'!Z$40</f>
        <v>0</v>
      </c>
      <c r="X13" s="29">
        <f>'SEC-05'!AA$40</f>
        <v>0</v>
      </c>
      <c r="Y13" s="29">
        <f>'SEC-05'!AB$40</f>
        <v>0</v>
      </c>
      <c r="Z13" s="30"/>
      <c r="AA13" s="29">
        <f>'SEC-05'!AD$40</f>
        <v>0</v>
      </c>
      <c r="AB13" s="29">
        <f>'SEC-05'!AE$40</f>
        <v>0</v>
      </c>
      <c r="AC13" s="29">
        <f>'SEC-05'!AF$40</f>
        <v>0</v>
      </c>
      <c r="AD13" s="29">
        <f>'SEC-05'!AG$40</f>
        <v>0</v>
      </c>
      <c r="AE13" s="29">
        <f>'SEC-05'!AH$40</f>
        <v>0</v>
      </c>
      <c r="AF13" s="29">
        <f>'SEC-05'!AI$40</f>
        <v>0</v>
      </c>
      <c r="AG13" s="30"/>
      <c r="AH13" s="29">
        <f>'SEC-05'!AK$40</f>
        <v>0</v>
      </c>
      <c r="AI13" s="29">
        <f>'SEC-05'!AL$40</f>
        <v>0</v>
      </c>
      <c r="AJ13" s="29">
        <f>'SEC-05'!AM$40</f>
        <v>0</v>
      </c>
      <c r="AK13" s="29">
        <f>'SEC-05'!AN$40</f>
        <v>0</v>
      </c>
      <c r="AL13" s="30"/>
      <c r="AM13" s="29">
        <f>'SEC-05'!AP$40</f>
        <v>0</v>
      </c>
      <c r="AN13" s="29">
        <f>'SEC-05'!AQ$40</f>
        <v>0</v>
      </c>
      <c r="AO13" s="29">
        <f>'SEC-05'!AR$40</f>
        <v>0</v>
      </c>
      <c r="AP13" s="29">
        <f>'SEC-05'!AS$40</f>
        <v>0</v>
      </c>
      <c r="AQ13" s="29">
        <f>'SEC-05'!AT$40</f>
        <v>0</v>
      </c>
      <c r="AR13" s="29">
        <f>'SEC-05'!AU$40</f>
        <v>0</v>
      </c>
      <c r="AS13" s="30"/>
      <c r="AT13" s="29">
        <f>'SEC-05'!AW$40</f>
        <v>0</v>
      </c>
      <c r="AU13" s="29">
        <f>'SEC-05'!AX$40</f>
        <v>0</v>
      </c>
      <c r="AV13" s="30"/>
      <c r="AW13" s="29">
        <f>'SEC-05'!AZ$40</f>
        <v>0</v>
      </c>
    </row>
    <row r="14" spans="1:49" x14ac:dyDescent="0.25">
      <c r="A14" s="155" t="str">
        <f ca="1">'SEC-06'!$B$4</f>
        <v>SEC-06</v>
      </c>
      <c r="B14" s="156"/>
      <c r="D14" s="29">
        <f>'SEC-06'!$D$42</f>
        <v>0</v>
      </c>
      <c r="E14" s="29">
        <f>'SEC-06'!$E$42</f>
        <v>0</v>
      </c>
      <c r="F14" s="29" t="e">
        <f>'SEC-06'!#REF!</f>
        <v>#REF!</v>
      </c>
      <c r="G14" s="29" t="e">
        <f>'SEC-06'!#REF!</f>
        <v>#REF!</v>
      </c>
      <c r="H14" s="29" t="e">
        <f>'SEC-06'!#REF!</f>
        <v>#REF!</v>
      </c>
      <c r="J14" s="29">
        <f>'SEC-06'!M$42</f>
        <v>0</v>
      </c>
      <c r="K14" s="29">
        <f>'SEC-06'!N$42</f>
        <v>0</v>
      </c>
      <c r="L14" s="29">
        <f>'SEC-06'!O$42</f>
        <v>0</v>
      </c>
      <c r="M14" s="29">
        <f>'SEC-06'!P$42</f>
        <v>0</v>
      </c>
      <c r="N14" s="29">
        <f>'SEC-06'!Q$42</f>
        <v>0</v>
      </c>
      <c r="O14" s="29">
        <f>'SEC-06'!R$42</f>
        <v>0</v>
      </c>
      <c r="P14" s="29">
        <f>'SEC-06'!S$42</f>
        <v>0</v>
      </c>
      <c r="Q14" s="29">
        <f>'SEC-06'!T$42</f>
        <v>0</v>
      </c>
      <c r="R14" s="29">
        <f>'SEC-06'!U$42</f>
        <v>0</v>
      </c>
      <c r="S14" s="29">
        <f>'SEC-06'!V$42</f>
        <v>0</v>
      </c>
      <c r="T14" s="29">
        <f>'SEC-06'!W$42</f>
        <v>0</v>
      </c>
      <c r="U14" s="29">
        <f>'SEC-06'!X$42</f>
        <v>0</v>
      </c>
      <c r="V14" s="29">
        <f>'SEC-06'!Y$42</f>
        <v>0</v>
      </c>
      <c r="W14" s="29">
        <f>'SEC-06'!Z$42</f>
        <v>0</v>
      </c>
      <c r="X14" s="29">
        <f>'SEC-06'!AA$42</f>
        <v>0</v>
      </c>
      <c r="Y14" s="29">
        <f>'SEC-06'!AB$42</f>
        <v>0</v>
      </c>
      <c r="Z14" s="30"/>
      <c r="AA14" s="29">
        <f>'SEC-06'!AD$42</f>
        <v>0</v>
      </c>
      <c r="AB14" s="29">
        <f>'SEC-06'!AE$42</f>
        <v>0</v>
      </c>
      <c r="AC14" s="29">
        <f>'SEC-06'!AF$42</f>
        <v>0</v>
      </c>
      <c r="AD14" s="29">
        <f>'SEC-06'!AG$42</f>
        <v>0</v>
      </c>
      <c r="AE14" s="29">
        <f>'SEC-06'!AH$42</f>
        <v>0</v>
      </c>
      <c r="AF14" s="29">
        <f>'SEC-06'!AI$42</f>
        <v>0</v>
      </c>
      <c r="AG14" s="30"/>
      <c r="AH14" s="29">
        <f>'SEC-06'!AK$42</f>
        <v>0</v>
      </c>
      <c r="AI14" s="29">
        <f>'SEC-06'!AL$42</f>
        <v>0</v>
      </c>
      <c r="AJ14" s="29">
        <f>'SEC-06'!AM$42</f>
        <v>0</v>
      </c>
      <c r="AK14" s="29">
        <f>'SEC-06'!AN$42</f>
        <v>0</v>
      </c>
      <c r="AL14" s="30"/>
      <c r="AM14" s="29">
        <f>'SEC-06'!AP$42</f>
        <v>0</v>
      </c>
      <c r="AN14" s="29">
        <f>'SEC-06'!AQ$42</f>
        <v>0</v>
      </c>
      <c r="AO14" s="29">
        <f>'SEC-06'!AR$42</f>
        <v>0</v>
      </c>
      <c r="AP14" s="29">
        <f>'SEC-06'!AS$42</f>
        <v>0</v>
      </c>
      <c r="AQ14" s="29">
        <f>'SEC-06'!AT$42</f>
        <v>0</v>
      </c>
      <c r="AR14" s="29">
        <f>'SEC-06'!AU$42</f>
        <v>0</v>
      </c>
      <c r="AS14" s="30"/>
      <c r="AT14" s="29">
        <f>'SEC-06'!AW$42</f>
        <v>0</v>
      </c>
      <c r="AU14" s="29">
        <f>'SEC-06'!AX$42</f>
        <v>0</v>
      </c>
      <c r="AV14" s="30"/>
      <c r="AW14" s="29">
        <f>'SEC-06'!AZ$42</f>
        <v>0</v>
      </c>
    </row>
    <row r="15" spans="1:49" x14ac:dyDescent="0.25">
      <c r="A15" s="155" t="str">
        <f ca="1">'SEC-07'!$B$4</f>
        <v>SEC-07</v>
      </c>
      <c r="B15" s="156"/>
      <c r="D15" s="29">
        <f>'SEC-07'!$D$40</f>
        <v>0</v>
      </c>
      <c r="E15" s="29">
        <f>'SEC-07'!$E$40</f>
        <v>0</v>
      </c>
      <c r="F15" s="29" t="e">
        <f>'SEC-07'!#REF!</f>
        <v>#REF!</v>
      </c>
      <c r="G15" s="29" t="e">
        <f>'SEC-07'!#REF!</f>
        <v>#REF!</v>
      </c>
      <c r="H15" s="29" t="e">
        <f>'SEC-07'!#REF!</f>
        <v>#REF!</v>
      </c>
      <c r="J15" s="29">
        <f>'SEC-07'!M$40</f>
        <v>0</v>
      </c>
      <c r="K15" s="29">
        <f>'SEC-07'!N$40</f>
        <v>0</v>
      </c>
      <c r="L15" s="29">
        <f>'SEC-07'!O$40</f>
        <v>0</v>
      </c>
      <c r="M15" s="29">
        <f>'SEC-07'!P$40</f>
        <v>0</v>
      </c>
      <c r="N15" s="29">
        <f>'SEC-07'!Q$40</f>
        <v>0</v>
      </c>
      <c r="O15" s="29">
        <f>'SEC-07'!R$40</f>
        <v>0</v>
      </c>
      <c r="P15" s="29">
        <f>'SEC-07'!S$40</f>
        <v>0</v>
      </c>
      <c r="Q15" s="29">
        <f>'SEC-07'!T$40</f>
        <v>0</v>
      </c>
      <c r="R15" s="29">
        <f>'SEC-07'!U$40</f>
        <v>0</v>
      </c>
      <c r="S15" s="29">
        <f>'SEC-07'!V$40</f>
        <v>0</v>
      </c>
      <c r="T15" s="29">
        <f>'SEC-07'!W$40</f>
        <v>0</v>
      </c>
      <c r="U15" s="29">
        <f>'SEC-07'!X$40</f>
        <v>0</v>
      </c>
      <c r="V15" s="29">
        <f>'SEC-07'!Y$40</f>
        <v>0</v>
      </c>
      <c r="W15" s="29">
        <f>'SEC-07'!Z$40</f>
        <v>0</v>
      </c>
      <c r="X15" s="29">
        <f>'SEC-07'!AA$40</f>
        <v>0</v>
      </c>
      <c r="Y15" s="29">
        <f>'SEC-07'!AB$40</f>
        <v>0</v>
      </c>
      <c r="Z15" s="30"/>
      <c r="AA15" s="29">
        <f>'SEC-07'!AD$40</f>
        <v>0</v>
      </c>
      <c r="AB15" s="29">
        <f>'SEC-07'!AE$40</f>
        <v>0</v>
      </c>
      <c r="AC15" s="29">
        <f>'SEC-07'!AF$40</f>
        <v>0</v>
      </c>
      <c r="AD15" s="29">
        <f>'SEC-07'!AG$40</f>
        <v>0</v>
      </c>
      <c r="AE15" s="29">
        <f>'SEC-07'!AH$40</f>
        <v>0</v>
      </c>
      <c r="AF15" s="29">
        <f>'SEC-07'!AI$40</f>
        <v>0</v>
      </c>
      <c r="AG15" s="30"/>
      <c r="AH15" s="29">
        <f>'SEC-07'!AK$40</f>
        <v>0</v>
      </c>
      <c r="AI15" s="29">
        <f>'SEC-07'!AL$40</f>
        <v>0</v>
      </c>
      <c r="AJ15" s="29">
        <f>'SEC-07'!AM$40</f>
        <v>0</v>
      </c>
      <c r="AK15" s="29">
        <f>'SEC-07'!AN$40</f>
        <v>0</v>
      </c>
      <c r="AL15" s="30"/>
      <c r="AM15" s="29">
        <f>'SEC-07'!AP$40</f>
        <v>0</v>
      </c>
      <c r="AN15" s="29">
        <f>'SEC-07'!AQ$40</f>
        <v>0</v>
      </c>
      <c r="AO15" s="29">
        <f>'SEC-07'!AR$40</f>
        <v>0</v>
      </c>
      <c r="AP15" s="29">
        <f>'SEC-07'!AS$40</f>
        <v>0</v>
      </c>
      <c r="AQ15" s="29">
        <f>'SEC-07'!AT$40</f>
        <v>0</v>
      </c>
      <c r="AR15" s="29">
        <f>'SEC-07'!AU$40</f>
        <v>0</v>
      </c>
      <c r="AS15" s="30"/>
      <c r="AT15" s="29">
        <f>'SEC-07'!AW$40</f>
        <v>0</v>
      </c>
      <c r="AU15" s="29">
        <f>'SEC-07'!AX$40</f>
        <v>0</v>
      </c>
      <c r="AV15" s="30"/>
      <c r="AW15" s="29">
        <f>'SEC-07'!AZ$40</f>
        <v>0</v>
      </c>
    </row>
    <row r="16" spans="1:49" x14ac:dyDescent="0.25">
      <c r="A16" s="155" t="str">
        <f ca="1">'SEC-08'!$B$4</f>
        <v>SEC-08</v>
      </c>
      <c r="B16" s="156"/>
      <c r="D16" s="29">
        <f>'SEC-08'!$D$40</f>
        <v>0</v>
      </c>
      <c r="E16" s="29">
        <f>'SEC-08'!$E$40</f>
        <v>0</v>
      </c>
      <c r="F16" s="29" t="e">
        <f>'SEC-08'!#REF!</f>
        <v>#REF!</v>
      </c>
      <c r="G16" s="29" t="e">
        <f>'SEC-08'!#REF!</f>
        <v>#REF!</v>
      </c>
      <c r="H16" s="29" t="e">
        <f>'SEC-08'!#REF!</f>
        <v>#REF!</v>
      </c>
      <c r="J16" s="29">
        <f>'SEC-08'!M$40</f>
        <v>0</v>
      </c>
      <c r="K16" s="29">
        <f>'SEC-08'!N$40</f>
        <v>0</v>
      </c>
      <c r="L16" s="29">
        <f>'SEC-08'!O$40</f>
        <v>0</v>
      </c>
      <c r="M16" s="29">
        <f>'SEC-08'!P$40</f>
        <v>0</v>
      </c>
      <c r="N16" s="29">
        <f>'SEC-08'!Q$40</f>
        <v>0</v>
      </c>
      <c r="O16" s="29">
        <f>'SEC-08'!R$40</f>
        <v>0</v>
      </c>
      <c r="P16" s="29">
        <f>'SEC-08'!S$40</f>
        <v>0</v>
      </c>
      <c r="Q16" s="29">
        <f>'SEC-08'!T$40</f>
        <v>0</v>
      </c>
      <c r="R16" s="29">
        <f>'SEC-08'!U$40</f>
        <v>0</v>
      </c>
      <c r="S16" s="29">
        <f>'SEC-08'!V$40</f>
        <v>0</v>
      </c>
      <c r="T16" s="29">
        <f>'SEC-08'!W$40</f>
        <v>0</v>
      </c>
      <c r="U16" s="29">
        <f>'SEC-08'!X$40</f>
        <v>0</v>
      </c>
      <c r="V16" s="29">
        <f>'SEC-08'!Y$40</f>
        <v>0</v>
      </c>
      <c r="W16" s="29">
        <f>'SEC-08'!Z$40</f>
        <v>0</v>
      </c>
      <c r="X16" s="29">
        <f>'SEC-08'!AA$40</f>
        <v>0</v>
      </c>
      <c r="Y16" s="29">
        <f>'SEC-08'!AB$40</f>
        <v>0</v>
      </c>
      <c r="Z16" s="30"/>
      <c r="AA16" s="29">
        <f>'SEC-08'!AD$40</f>
        <v>0</v>
      </c>
      <c r="AB16" s="29">
        <f>'SEC-08'!AE$40</f>
        <v>0</v>
      </c>
      <c r="AC16" s="29">
        <f>'SEC-08'!AF$40</f>
        <v>0</v>
      </c>
      <c r="AD16" s="29">
        <f>'SEC-08'!AG$40</f>
        <v>0</v>
      </c>
      <c r="AE16" s="29">
        <f>'SEC-08'!AH$40</f>
        <v>0</v>
      </c>
      <c r="AF16" s="29">
        <f>'SEC-08'!AI$40</f>
        <v>0</v>
      </c>
      <c r="AG16" s="30"/>
      <c r="AH16" s="29">
        <f>'SEC-08'!AK$40</f>
        <v>0</v>
      </c>
      <c r="AI16" s="29">
        <f>'SEC-08'!AL$40</f>
        <v>0</v>
      </c>
      <c r="AJ16" s="29">
        <f>'SEC-08'!AM$40</f>
        <v>0</v>
      </c>
      <c r="AK16" s="29">
        <f>'SEC-08'!AN$40</f>
        <v>0</v>
      </c>
      <c r="AL16" s="30"/>
      <c r="AM16" s="29">
        <f>'SEC-08'!AP$40</f>
        <v>0</v>
      </c>
      <c r="AN16" s="29">
        <f>'SEC-08'!AQ$40</f>
        <v>0</v>
      </c>
      <c r="AO16" s="29">
        <f>'SEC-08'!AR$40</f>
        <v>0</v>
      </c>
      <c r="AP16" s="29">
        <f>'SEC-08'!AS$40</f>
        <v>0</v>
      </c>
      <c r="AQ16" s="29">
        <f>'SEC-08'!AT$40</f>
        <v>0</v>
      </c>
      <c r="AR16" s="29">
        <f>'SEC-08'!AU$40</f>
        <v>0</v>
      </c>
      <c r="AS16" s="30"/>
      <c r="AT16" s="29">
        <f>'SEC-08'!AW$40</f>
        <v>0</v>
      </c>
      <c r="AU16" s="29">
        <f>'SEC-08'!AX$40</f>
        <v>0</v>
      </c>
      <c r="AV16" s="30"/>
      <c r="AW16" s="29">
        <f>'SEC-08'!AZ$40</f>
        <v>0</v>
      </c>
    </row>
    <row r="17" spans="1:49" x14ac:dyDescent="0.25">
      <c r="A17" s="155" t="str">
        <f ca="1">'SEC-09'!$B$4</f>
        <v>SEC-09</v>
      </c>
      <c r="B17" s="156"/>
      <c r="D17" s="29">
        <f>'SEC-09'!$D$40</f>
        <v>0</v>
      </c>
      <c r="E17" s="29">
        <f>'SEC-09'!$E$40</f>
        <v>0</v>
      </c>
      <c r="F17" s="29" t="e">
        <f>'SEC-09'!#REF!</f>
        <v>#REF!</v>
      </c>
      <c r="G17" s="29" t="e">
        <f>'SEC-09'!#REF!</f>
        <v>#REF!</v>
      </c>
      <c r="H17" s="29" t="e">
        <f>'SEC-09'!#REF!</f>
        <v>#REF!</v>
      </c>
      <c r="J17" s="29">
        <f>'SEC-09'!M$40</f>
        <v>0</v>
      </c>
      <c r="K17" s="29">
        <f>'SEC-09'!N$40</f>
        <v>0</v>
      </c>
      <c r="L17" s="29">
        <f>'SEC-09'!O$40</f>
        <v>0</v>
      </c>
      <c r="M17" s="29">
        <f>'SEC-09'!P$40</f>
        <v>0</v>
      </c>
      <c r="N17" s="29">
        <f>'SEC-09'!Q$40</f>
        <v>0</v>
      </c>
      <c r="O17" s="29">
        <f>'SEC-09'!R$40</f>
        <v>0</v>
      </c>
      <c r="P17" s="29">
        <f>'SEC-09'!S$40</f>
        <v>0</v>
      </c>
      <c r="Q17" s="29">
        <f>'SEC-09'!T$40</f>
        <v>0</v>
      </c>
      <c r="R17" s="29">
        <f>'SEC-09'!U$40</f>
        <v>0</v>
      </c>
      <c r="S17" s="29">
        <f>'SEC-09'!V$40</f>
        <v>0</v>
      </c>
      <c r="T17" s="29">
        <f>'SEC-09'!W$40</f>
        <v>0</v>
      </c>
      <c r="U17" s="29">
        <f>'SEC-09'!X$40</f>
        <v>0</v>
      </c>
      <c r="V17" s="29">
        <f>'SEC-09'!Y$40</f>
        <v>0</v>
      </c>
      <c r="W17" s="29">
        <f>'SEC-09'!Z$40</f>
        <v>0</v>
      </c>
      <c r="X17" s="29">
        <f>'SEC-09'!AA$40</f>
        <v>0</v>
      </c>
      <c r="Y17" s="29">
        <f>'SEC-09'!AB$40</f>
        <v>0</v>
      </c>
      <c r="Z17" s="30"/>
      <c r="AA17" s="29">
        <f>'SEC-09'!AD$40</f>
        <v>0</v>
      </c>
      <c r="AB17" s="29">
        <f>'SEC-09'!AE$40</f>
        <v>0</v>
      </c>
      <c r="AC17" s="29">
        <f>'SEC-09'!AF$40</f>
        <v>0</v>
      </c>
      <c r="AD17" s="29">
        <f>'SEC-09'!AG$40</f>
        <v>0</v>
      </c>
      <c r="AE17" s="29">
        <f>'SEC-09'!AH$40</f>
        <v>0</v>
      </c>
      <c r="AF17" s="29">
        <f>'SEC-09'!AI$40</f>
        <v>0</v>
      </c>
      <c r="AG17" s="30"/>
      <c r="AH17" s="29">
        <f>'SEC-09'!AK$40</f>
        <v>0</v>
      </c>
      <c r="AI17" s="29">
        <f>'SEC-09'!AL$40</f>
        <v>0</v>
      </c>
      <c r="AJ17" s="29">
        <f>'SEC-09'!AM$40</f>
        <v>0</v>
      </c>
      <c r="AK17" s="29">
        <f>'SEC-09'!AN$40</f>
        <v>0</v>
      </c>
      <c r="AL17" s="30"/>
      <c r="AM17" s="29">
        <f>'SEC-09'!AP$40</f>
        <v>0</v>
      </c>
      <c r="AN17" s="29">
        <f>'SEC-09'!AQ$40</f>
        <v>0</v>
      </c>
      <c r="AO17" s="29">
        <f>'SEC-09'!AR$40</f>
        <v>0</v>
      </c>
      <c r="AP17" s="29">
        <f>'SEC-09'!AS$40</f>
        <v>0</v>
      </c>
      <c r="AQ17" s="29">
        <f>'SEC-09'!AT$40</f>
        <v>0</v>
      </c>
      <c r="AR17" s="29">
        <f>'SEC-09'!AU$40</f>
        <v>0</v>
      </c>
      <c r="AS17" s="30"/>
      <c r="AT17" s="29">
        <f>'SEC-09'!AW$40</f>
        <v>0</v>
      </c>
      <c r="AU17" s="29">
        <f>'SEC-09'!AX$40</f>
        <v>0</v>
      </c>
      <c r="AV17" s="30"/>
      <c r="AW17" s="29">
        <f>'SEC-09'!AZ$40</f>
        <v>0</v>
      </c>
    </row>
    <row r="18" spans="1:49" x14ac:dyDescent="0.25">
      <c r="A18" s="155" t="str">
        <f ca="1">'SEC-10'!$B$4</f>
        <v>SEC-10</v>
      </c>
      <c r="B18" s="156"/>
      <c r="D18" s="29">
        <f>'SEC-10'!$D$40</f>
        <v>0</v>
      </c>
      <c r="E18" s="29">
        <f>'SEC-10'!$E$40</f>
        <v>0</v>
      </c>
      <c r="F18" s="29" t="e">
        <f>'SEC-10'!#REF!</f>
        <v>#REF!</v>
      </c>
      <c r="G18" s="29" t="e">
        <f>'SEC-10'!#REF!</f>
        <v>#REF!</v>
      </c>
      <c r="H18" s="29" t="e">
        <f>'SEC-10'!#REF!</f>
        <v>#REF!</v>
      </c>
      <c r="J18" s="29">
        <f>'SEC-10'!M$40</f>
        <v>0</v>
      </c>
      <c r="K18" s="29">
        <f>'SEC-10'!N$40</f>
        <v>0</v>
      </c>
      <c r="L18" s="29">
        <f>'SEC-10'!O$40</f>
        <v>0</v>
      </c>
      <c r="M18" s="29">
        <f>'SEC-10'!P$40</f>
        <v>0</v>
      </c>
      <c r="N18" s="29">
        <f>'SEC-10'!Q$40</f>
        <v>0</v>
      </c>
      <c r="O18" s="29">
        <f>'SEC-10'!R$40</f>
        <v>0</v>
      </c>
      <c r="P18" s="29">
        <f>'SEC-10'!S$40</f>
        <v>0</v>
      </c>
      <c r="Q18" s="29">
        <f>'SEC-10'!T$40</f>
        <v>0</v>
      </c>
      <c r="R18" s="29">
        <f>'SEC-10'!U$40</f>
        <v>0</v>
      </c>
      <c r="S18" s="29">
        <f>'SEC-10'!V$40</f>
        <v>0</v>
      </c>
      <c r="T18" s="29">
        <f>'SEC-10'!W$40</f>
        <v>0</v>
      </c>
      <c r="U18" s="29">
        <f>'SEC-10'!X$40</f>
        <v>0</v>
      </c>
      <c r="V18" s="29">
        <f>'SEC-10'!Y$40</f>
        <v>0</v>
      </c>
      <c r="W18" s="29">
        <f>'SEC-10'!Z$40</f>
        <v>0</v>
      </c>
      <c r="X18" s="29">
        <f>'SEC-10'!AA$40</f>
        <v>0</v>
      </c>
      <c r="Y18" s="29">
        <f>'SEC-10'!AB$40</f>
        <v>0</v>
      </c>
      <c r="Z18" s="30"/>
      <c r="AA18" s="29">
        <f>'SEC-10'!AD$40</f>
        <v>0</v>
      </c>
      <c r="AB18" s="29">
        <f>'SEC-10'!AE$40</f>
        <v>0</v>
      </c>
      <c r="AC18" s="29">
        <f>'SEC-10'!AF$40</f>
        <v>0</v>
      </c>
      <c r="AD18" s="29">
        <f>'SEC-10'!AG$40</f>
        <v>0</v>
      </c>
      <c r="AE18" s="29">
        <f>'SEC-10'!AH$40</f>
        <v>0</v>
      </c>
      <c r="AF18" s="29">
        <f>'SEC-10'!AI$40</f>
        <v>0</v>
      </c>
      <c r="AG18" s="30"/>
      <c r="AH18" s="29">
        <f>'SEC-10'!AK$40</f>
        <v>0</v>
      </c>
      <c r="AI18" s="29">
        <f>'SEC-10'!AL$40</f>
        <v>0</v>
      </c>
      <c r="AJ18" s="29">
        <f>'SEC-10'!AM$40</f>
        <v>0</v>
      </c>
      <c r="AK18" s="29">
        <f>'SEC-10'!AN$40</f>
        <v>0</v>
      </c>
      <c r="AL18" s="30"/>
      <c r="AM18" s="29">
        <f>'SEC-10'!AP$40</f>
        <v>0</v>
      </c>
      <c r="AN18" s="29">
        <f>'SEC-10'!AQ$40</f>
        <v>0</v>
      </c>
      <c r="AO18" s="29">
        <f>'SEC-10'!AR$40</f>
        <v>0</v>
      </c>
      <c r="AP18" s="29">
        <f>'SEC-10'!AS$40</f>
        <v>0</v>
      </c>
      <c r="AQ18" s="29">
        <f>'SEC-10'!AT$40</f>
        <v>0</v>
      </c>
      <c r="AR18" s="29">
        <f>'SEC-10'!AU$40</f>
        <v>0</v>
      </c>
      <c r="AS18" s="30"/>
      <c r="AT18" s="29">
        <f>'SEC-10'!AW$40</f>
        <v>0</v>
      </c>
      <c r="AU18" s="29">
        <f>'SEC-10'!AX$40</f>
        <v>0</v>
      </c>
      <c r="AV18" s="30"/>
      <c r="AW18" s="29">
        <f>'SEC-10'!AZ$40</f>
        <v>0</v>
      </c>
    </row>
    <row r="19" spans="1:49" x14ac:dyDescent="0.25">
      <c r="A19" s="155" t="str">
        <f ca="1">'SEC-11'!$B$4</f>
        <v>SEC-11</v>
      </c>
      <c r="B19" s="156"/>
      <c r="D19" s="29">
        <f>'SEC-11'!$D$40</f>
        <v>0</v>
      </c>
      <c r="E19" s="29">
        <f>'SEC-11'!$E$40</f>
        <v>0</v>
      </c>
      <c r="F19" s="29" t="e">
        <f>'SEC-11'!#REF!</f>
        <v>#REF!</v>
      </c>
      <c r="G19" s="29" t="e">
        <f>'SEC-11'!#REF!</f>
        <v>#REF!</v>
      </c>
      <c r="H19" s="29" t="e">
        <f>'SEC-11'!#REF!</f>
        <v>#REF!</v>
      </c>
      <c r="J19" s="29">
        <f>'SEC-11'!M$40</f>
        <v>0</v>
      </c>
      <c r="K19" s="29">
        <f>'SEC-11'!N$40</f>
        <v>0</v>
      </c>
      <c r="L19" s="29">
        <f>'SEC-11'!O$40</f>
        <v>0</v>
      </c>
      <c r="M19" s="29">
        <f>'SEC-11'!P$40</f>
        <v>0</v>
      </c>
      <c r="N19" s="29">
        <f>'SEC-11'!Q$40</f>
        <v>0</v>
      </c>
      <c r="O19" s="29">
        <f>'SEC-11'!R$40</f>
        <v>0</v>
      </c>
      <c r="P19" s="29">
        <f>'SEC-11'!S$40</f>
        <v>0</v>
      </c>
      <c r="Q19" s="29">
        <f>'SEC-11'!T$40</f>
        <v>0</v>
      </c>
      <c r="R19" s="29">
        <f>'SEC-11'!U$40</f>
        <v>0</v>
      </c>
      <c r="S19" s="29">
        <f>'SEC-11'!V$40</f>
        <v>0</v>
      </c>
      <c r="T19" s="29">
        <f>'SEC-11'!W$40</f>
        <v>0</v>
      </c>
      <c r="U19" s="29">
        <f>'SEC-11'!X$40</f>
        <v>0</v>
      </c>
      <c r="V19" s="29">
        <f>'SEC-11'!Y$40</f>
        <v>0</v>
      </c>
      <c r="W19" s="29">
        <f>'SEC-11'!Z$40</f>
        <v>0</v>
      </c>
      <c r="X19" s="29">
        <f>'SEC-11'!AA$40</f>
        <v>0</v>
      </c>
      <c r="Y19" s="29">
        <f>'SEC-11'!AB$40</f>
        <v>0</v>
      </c>
      <c r="Z19" s="30"/>
      <c r="AA19" s="29">
        <f>'SEC-11'!AD$40</f>
        <v>0</v>
      </c>
      <c r="AB19" s="29">
        <f>'SEC-11'!AE$40</f>
        <v>0</v>
      </c>
      <c r="AC19" s="29">
        <f>'SEC-11'!AF$40</f>
        <v>0</v>
      </c>
      <c r="AD19" s="29">
        <f>'SEC-11'!AG$40</f>
        <v>0</v>
      </c>
      <c r="AE19" s="29">
        <f>'SEC-11'!AH$40</f>
        <v>0</v>
      </c>
      <c r="AF19" s="29">
        <f>'SEC-11'!AI$40</f>
        <v>0</v>
      </c>
      <c r="AG19" s="30"/>
      <c r="AH19" s="29">
        <f>'SEC-11'!AK$40</f>
        <v>0</v>
      </c>
      <c r="AI19" s="29">
        <f>'SEC-11'!AL$40</f>
        <v>0</v>
      </c>
      <c r="AJ19" s="29">
        <f>'SEC-11'!AM$40</f>
        <v>0</v>
      </c>
      <c r="AK19" s="29">
        <f>'SEC-11'!AN$40</f>
        <v>0</v>
      </c>
      <c r="AL19" s="30"/>
      <c r="AM19" s="29">
        <f>'SEC-11'!AP$40</f>
        <v>0</v>
      </c>
      <c r="AN19" s="29">
        <f>'SEC-11'!AQ$40</f>
        <v>0</v>
      </c>
      <c r="AO19" s="29">
        <f>'SEC-11'!AR$40</f>
        <v>0</v>
      </c>
      <c r="AP19" s="29">
        <f>'SEC-11'!AS$40</f>
        <v>0</v>
      </c>
      <c r="AQ19" s="29">
        <f>'SEC-11'!AT$40</f>
        <v>0</v>
      </c>
      <c r="AR19" s="29">
        <f>'SEC-11'!AU$40</f>
        <v>0</v>
      </c>
      <c r="AS19" s="30"/>
      <c r="AT19" s="29">
        <f>'SEC-11'!AW$40</f>
        <v>0</v>
      </c>
      <c r="AU19" s="29">
        <f>'SEC-11'!AX$40</f>
        <v>0</v>
      </c>
      <c r="AV19" s="30"/>
      <c r="AW19" s="29">
        <f>'SEC-11'!AZ$40</f>
        <v>0</v>
      </c>
    </row>
    <row r="20" spans="1:49" x14ac:dyDescent="0.25">
      <c r="A20" s="155" t="str">
        <f ca="1">'SEC-12'!$B$4</f>
        <v>SEC-12</v>
      </c>
      <c r="B20" s="156"/>
      <c r="D20" s="29">
        <f>'SEC-12'!$D$40</f>
        <v>0</v>
      </c>
      <c r="E20" s="29">
        <f>'SEC-12'!$E$40</f>
        <v>0</v>
      </c>
      <c r="F20" s="29" t="e">
        <f>'SEC-12'!#REF!</f>
        <v>#REF!</v>
      </c>
      <c r="G20" s="29" t="e">
        <f>'SEC-12'!#REF!</f>
        <v>#REF!</v>
      </c>
      <c r="H20" s="29" t="e">
        <f>'SEC-12'!#REF!</f>
        <v>#REF!</v>
      </c>
      <c r="J20" s="29">
        <f>'SEC-12'!M$40</f>
        <v>0</v>
      </c>
      <c r="K20" s="29">
        <f>'SEC-12'!N$40</f>
        <v>0</v>
      </c>
      <c r="L20" s="29">
        <f>'SEC-12'!O$40</f>
        <v>0</v>
      </c>
      <c r="M20" s="29">
        <f>'SEC-12'!P$40</f>
        <v>0</v>
      </c>
      <c r="N20" s="29">
        <f>'SEC-12'!Q$40</f>
        <v>0</v>
      </c>
      <c r="O20" s="29">
        <f>'SEC-12'!R$40</f>
        <v>0</v>
      </c>
      <c r="P20" s="29">
        <f>'SEC-12'!S$40</f>
        <v>0</v>
      </c>
      <c r="Q20" s="29">
        <f>'SEC-12'!T$40</f>
        <v>0</v>
      </c>
      <c r="R20" s="29">
        <f>'SEC-12'!U$40</f>
        <v>0</v>
      </c>
      <c r="S20" s="29">
        <f>'SEC-12'!V$40</f>
        <v>0</v>
      </c>
      <c r="T20" s="29">
        <f>'SEC-12'!W$40</f>
        <v>0</v>
      </c>
      <c r="U20" s="29">
        <f>'SEC-12'!X$40</f>
        <v>0</v>
      </c>
      <c r="V20" s="29">
        <f>'SEC-12'!Y$40</f>
        <v>0</v>
      </c>
      <c r="W20" s="29">
        <f>'SEC-12'!Z$40</f>
        <v>0</v>
      </c>
      <c r="X20" s="29">
        <f>'SEC-12'!AA$40</f>
        <v>0</v>
      </c>
      <c r="Y20" s="29">
        <f>'SEC-12'!AB$40</f>
        <v>0</v>
      </c>
      <c r="Z20" s="30"/>
      <c r="AA20" s="29">
        <f>'SEC-12'!AD$40</f>
        <v>0</v>
      </c>
      <c r="AB20" s="29">
        <f>'SEC-12'!AE$40</f>
        <v>0</v>
      </c>
      <c r="AC20" s="29">
        <f>'SEC-12'!AF$40</f>
        <v>0</v>
      </c>
      <c r="AD20" s="29">
        <f>'SEC-12'!AG$40</f>
        <v>0</v>
      </c>
      <c r="AE20" s="29">
        <f>'SEC-12'!AH$40</f>
        <v>0</v>
      </c>
      <c r="AF20" s="29">
        <f>'SEC-12'!AI$40</f>
        <v>0</v>
      </c>
      <c r="AG20" s="30"/>
      <c r="AH20" s="29">
        <f>'SEC-12'!AK$40</f>
        <v>0</v>
      </c>
      <c r="AI20" s="29">
        <f>'SEC-12'!AL$40</f>
        <v>0</v>
      </c>
      <c r="AJ20" s="29">
        <f>'SEC-12'!AM$40</f>
        <v>0</v>
      </c>
      <c r="AK20" s="29">
        <f>'SEC-12'!AN$40</f>
        <v>0</v>
      </c>
      <c r="AL20" s="30"/>
      <c r="AM20" s="29">
        <f>'SEC-12'!AP$40</f>
        <v>0</v>
      </c>
      <c r="AN20" s="29">
        <f>'SEC-12'!AQ$40</f>
        <v>0</v>
      </c>
      <c r="AO20" s="29">
        <f>'SEC-12'!AR$40</f>
        <v>0</v>
      </c>
      <c r="AP20" s="29">
        <f>'SEC-12'!AS$40</f>
        <v>0</v>
      </c>
      <c r="AQ20" s="29">
        <f>'SEC-12'!AT$40</f>
        <v>0</v>
      </c>
      <c r="AR20" s="29">
        <f>'SEC-12'!AU$40</f>
        <v>0</v>
      </c>
      <c r="AS20" s="30"/>
      <c r="AT20" s="29">
        <f>'SEC-12'!AW$40</f>
        <v>0</v>
      </c>
      <c r="AU20" s="29">
        <f>'SEC-12'!AX$40</f>
        <v>0</v>
      </c>
      <c r="AV20" s="30"/>
      <c r="AW20" s="29">
        <f>'SEC-12'!AZ$40</f>
        <v>0</v>
      </c>
    </row>
    <row r="21" spans="1:49" x14ac:dyDescent="0.25">
      <c r="A21" s="155" t="str">
        <f ca="1">'SEC-13'!$B$4</f>
        <v>SEC-13</v>
      </c>
      <c r="B21" s="156"/>
      <c r="D21" s="29">
        <f>'SEC-13'!$D$40</f>
        <v>0</v>
      </c>
      <c r="E21" s="29">
        <f>'SEC-13'!$E$40</f>
        <v>0</v>
      </c>
      <c r="F21" s="29" t="e">
        <f>'SEC-13'!#REF!</f>
        <v>#REF!</v>
      </c>
      <c r="G21" s="29" t="e">
        <f>'SEC-13'!#REF!</f>
        <v>#REF!</v>
      </c>
      <c r="H21" s="29" t="e">
        <f>'SEC-13'!#REF!</f>
        <v>#REF!</v>
      </c>
      <c r="J21" s="29">
        <f>'SEC-13'!M$40</f>
        <v>0</v>
      </c>
      <c r="K21" s="29">
        <f>'SEC-13'!N$40</f>
        <v>0</v>
      </c>
      <c r="L21" s="29">
        <f>'SEC-13'!O$40</f>
        <v>0</v>
      </c>
      <c r="M21" s="29">
        <f>'SEC-13'!P$40</f>
        <v>0</v>
      </c>
      <c r="N21" s="29">
        <f>'SEC-13'!Q$40</f>
        <v>0</v>
      </c>
      <c r="O21" s="29">
        <f>'SEC-13'!R$40</f>
        <v>0</v>
      </c>
      <c r="P21" s="29">
        <f>'SEC-13'!S$40</f>
        <v>0</v>
      </c>
      <c r="Q21" s="29">
        <f>'SEC-13'!T$40</f>
        <v>0</v>
      </c>
      <c r="R21" s="29">
        <f>'SEC-13'!U$40</f>
        <v>0</v>
      </c>
      <c r="S21" s="29">
        <f>'SEC-13'!V$40</f>
        <v>0</v>
      </c>
      <c r="T21" s="29">
        <f>'SEC-13'!W$40</f>
        <v>0</v>
      </c>
      <c r="U21" s="29">
        <f>'SEC-13'!X$40</f>
        <v>0</v>
      </c>
      <c r="V21" s="29">
        <f>'SEC-13'!Y$40</f>
        <v>0</v>
      </c>
      <c r="W21" s="29">
        <f>'SEC-13'!Z$40</f>
        <v>0</v>
      </c>
      <c r="X21" s="29">
        <f>'SEC-13'!AA$40</f>
        <v>0</v>
      </c>
      <c r="Y21" s="29">
        <f>'SEC-13'!AB$40</f>
        <v>0</v>
      </c>
      <c r="Z21" s="30"/>
      <c r="AA21" s="29">
        <f>'SEC-13'!AD$40</f>
        <v>0</v>
      </c>
      <c r="AB21" s="29">
        <f>'SEC-13'!AE$40</f>
        <v>0</v>
      </c>
      <c r="AC21" s="29">
        <f>'SEC-13'!AF$40</f>
        <v>0</v>
      </c>
      <c r="AD21" s="29">
        <f>'SEC-13'!AG$40</f>
        <v>0</v>
      </c>
      <c r="AE21" s="29">
        <f>'SEC-13'!AH$40</f>
        <v>0</v>
      </c>
      <c r="AF21" s="29">
        <f>'SEC-13'!AI$40</f>
        <v>0</v>
      </c>
      <c r="AG21" s="30"/>
      <c r="AH21" s="29">
        <f>'SEC-13'!AK$40</f>
        <v>0</v>
      </c>
      <c r="AI21" s="29">
        <f>'SEC-13'!AL$40</f>
        <v>0</v>
      </c>
      <c r="AJ21" s="29">
        <f>'SEC-13'!AM$40</f>
        <v>0</v>
      </c>
      <c r="AK21" s="29">
        <f>'SEC-13'!AN$40</f>
        <v>0</v>
      </c>
      <c r="AL21" s="30"/>
      <c r="AM21" s="29">
        <f>'SEC-13'!AP$40</f>
        <v>0</v>
      </c>
      <c r="AN21" s="29">
        <f>'SEC-13'!AQ$40</f>
        <v>0</v>
      </c>
      <c r="AO21" s="29">
        <f>'SEC-13'!AR$40</f>
        <v>0</v>
      </c>
      <c r="AP21" s="29">
        <f>'SEC-13'!AS$40</f>
        <v>0</v>
      </c>
      <c r="AQ21" s="29">
        <f>'SEC-13'!AT$40</f>
        <v>0</v>
      </c>
      <c r="AR21" s="29">
        <f>'SEC-13'!AU$40</f>
        <v>0</v>
      </c>
      <c r="AS21" s="30"/>
      <c r="AT21" s="29">
        <f>'SEC-13'!AW$40</f>
        <v>0</v>
      </c>
      <c r="AU21" s="29">
        <f>'SEC-13'!AX$40</f>
        <v>0</v>
      </c>
      <c r="AV21" s="30"/>
      <c r="AW21" s="29">
        <f>'SEC-13'!AZ$40</f>
        <v>0</v>
      </c>
    </row>
    <row r="22" spans="1:49" x14ac:dyDescent="0.25">
      <c r="A22" s="155" t="str">
        <f ca="1">'SEC-14'!$B$4</f>
        <v>SEC-14</v>
      </c>
      <c r="B22" s="156"/>
      <c r="D22" s="29">
        <f>'SEC-14'!$D$40</f>
        <v>0</v>
      </c>
      <c r="E22" s="29">
        <f>'SEC-14'!$E$40</f>
        <v>0</v>
      </c>
      <c r="F22" s="29" t="e">
        <f>'SEC-14'!#REF!</f>
        <v>#REF!</v>
      </c>
      <c r="G22" s="29" t="e">
        <f>'SEC-14'!#REF!</f>
        <v>#REF!</v>
      </c>
      <c r="H22" s="29" t="e">
        <f>'SEC-14'!#REF!</f>
        <v>#REF!</v>
      </c>
      <c r="J22" s="29">
        <f>'SEC-14'!M$40</f>
        <v>0</v>
      </c>
      <c r="K22" s="29">
        <f>'SEC-14'!N$40</f>
        <v>0</v>
      </c>
      <c r="L22" s="29">
        <f>'SEC-14'!O$40</f>
        <v>0</v>
      </c>
      <c r="M22" s="29">
        <f>'SEC-14'!P$40</f>
        <v>0</v>
      </c>
      <c r="N22" s="29">
        <f>'SEC-14'!Q$40</f>
        <v>0</v>
      </c>
      <c r="O22" s="29">
        <f>'SEC-14'!R$40</f>
        <v>0</v>
      </c>
      <c r="P22" s="29">
        <f>'SEC-14'!S$40</f>
        <v>0</v>
      </c>
      <c r="Q22" s="29">
        <f>'SEC-14'!T$40</f>
        <v>0</v>
      </c>
      <c r="R22" s="29">
        <f>'SEC-14'!U$40</f>
        <v>0</v>
      </c>
      <c r="S22" s="29">
        <f>'SEC-14'!V$40</f>
        <v>0</v>
      </c>
      <c r="T22" s="29">
        <f>'SEC-14'!W$40</f>
        <v>0</v>
      </c>
      <c r="U22" s="29">
        <f>'SEC-14'!X$40</f>
        <v>0</v>
      </c>
      <c r="V22" s="29">
        <f>'SEC-14'!Y$40</f>
        <v>0</v>
      </c>
      <c r="W22" s="29">
        <f>'SEC-14'!Z$40</f>
        <v>0</v>
      </c>
      <c r="X22" s="29">
        <f>'SEC-14'!AA$40</f>
        <v>0</v>
      </c>
      <c r="Y22" s="29">
        <f>'SEC-14'!AB$40</f>
        <v>0</v>
      </c>
      <c r="Z22" s="30"/>
      <c r="AA22" s="29">
        <f>'SEC-14'!AD$40</f>
        <v>0</v>
      </c>
      <c r="AB22" s="29">
        <f>'SEC-14'!AE$40</f>
        <v>0</v>
      </c>
      <c r="AC22" s="29">
        <f>'SEC-14'!AF$40</f>
        <v>0</v>
      </c>
      <c r="AD22" s="29">
        <f>'SEC-14'!AG$40</f>
        <v>0</v>
      </c>
      <c r="AE22" s="29">
        <f>'SEC-14'!AH$40</f>
        <v>0</v>
      </c>
      <c r="AF22" s="29">
        <f>'SEC-14'!AI$40</f>
        <v>0</v>
      </c>
      <c r="AG22" s="30"/>
      <c r="AH22" s="29">
        <f>'SEC-14'!AK$40</f>
        <v>0</v>
      </c>
      <c r="AI22" s="29">
        <f>'SEC-14'!AL$40</f>
        <v>0</v>
      </c>
      <c r="AJ22" s="29">
        <f>'SEC-14'!AM$40</f>
        <v>0</v>
      </c>
      <c r="AK22" s="29">
        <f>'SEC-14'!AN$40</f>
        <v>0</v>
      </c>
      <c r="AL22" s="30"/>
      <c r="AM22" s="29">
        <f>'SEC-14'!AP$40</f>
        <v>0</v>
      </c>
      <c r="AN22" s="29">
        <f>'SEC-14'!AQ$40</f>
        <v>0</v>
      </c>
      <c r="AO22" s="29">
        <f>'SEC-14'!AR$40</f>
        <v>0</v>
      </c>
      <c r="AP22" s="29">
        <f>'SEC-14'!AS$40</f>
        <v>0</v>
      </c>
      <c r="AQ22" s="29">
        <f>'SEC-14'!AT$40</f>
        <v>0</v>
      </c>
      <c r="AR22" s="29">
        <f>'SEC-14'!AU$40</f>
        <v>0</v>
      </c>
      <c r="AS22" s="30"/>
      <c r="AT22" s="29">
        <f>'SEC-14'!AW$40</f>
        <v>0</v>
      </c>
      <c r="AU22" s="29">
        <f>'SEC-14'!AX$40</f>
        <v>0</v>
      </c>
      <c r="AV22" s="30"/>
      <c r="AW22" s="29">
        <f>'SEC-14'!AZ$40</f>
        <v>0</v>
      </c>
    </row>
    <row r="23" spans="1:49" x14ac:dyDescent="0.25">
      <c r="A23" s="155" t="str">
        <f ca="1">'SEC-15'!$B$4</f>
        <v>SEC-15</v>
      </c>
      <c r="B23" s="156"/>
      <c r="D23" s="29">
        <f>'SEC-15'!$D$40</f>
        <v>0</v>
      </c>
      <c r="E23" s="29">
        <f>'SEC-15'!$E$40</f>
        <v>0</v>
      </c>
      <c r="F23" s="29" t="e">
        <f>'SEC-15'!#REF!</f>
        <v>#REF!</v>
      </c>
      <c r="G23" s="29" t="e">
        <f>'SEC-15'!#REF!</f>
        <v>#REF!</v>
      </c>
      <c r="H23" s="29" t="e">
        <f>'SEC-15'!#REF!</f>
        <v>#REF!</v>
      </c>
      <c r="J23" s="29">
        <f>'SEC-15'!M$40</f>
        <v>0</v>
      </c>
      <c r="K23" s="29">
        <f>'SEC-15'!N$40</f>
        <v>0</v>
      </c>
      <c r="L23" s="29">
        <f>'SEC-15'!O$40</f>
        <v>0</v>
      </c>
      <c r="M23" s="29">
        <f>'SEC-15'!P$40</f>
        <v>0</v>
      </c>
      <c r="N23" s="29">
        <f>'SEC-15'!Q$40</f>
        <v>0</v>
      </c>
      <c r="O23" s="29">
        <f>'SEC-15'!R$40</f>
        <v>0</v>
      </c>
      <c r="P23" s="29">
        <f>'SEC-15'!S$40</f>
        <v>0</v>
      </c>
      <c r="Q23" s="29">
        <f>'SEC-15'!T$40</f>
        <v>0</v>
      </c>
      <c r="R23" s="29">
        <f>'SEC-15'!U$40</f>
        <v>0</v>
      </c>
      <c r="S23" s="29">
        <f>'SEC-15'!V$40</f>
        <v>0</v>
      </c>
      <c r="T23" s="29">
        <f>'SEC-15'!W$40</f>
        <v>0</v>
      </c>
      <c r="U23" s="29">
        <f>'SEC-15'!X$40</f>
        <v>0</v>
      </c>
      <c r="V23" s="29">
        <f>'SEC-15'!Y$40</f>
        <v>0</v>
      </c>
      <c r="W23" s="29">
        <f>'SEC-15'!Z$40</f>
        <v>0</v>
      </c>
      <c r="X23" s="29">
        <f>'SEC-15'!AA$40</f>
        <v>0</v>
      </c>
      <c r="Y23" s="29">
        <f>'SEC-15'!AB$40</f>
        <v>0</v>
      </c>
      <c r="Z23" s="30"/>
      <c r="AA23" s="29">
        <f>'SEC-15'!AD$40</f>
        <v>0</v>
      </c>
      <c r="AB23" s="29">
        <f>'SEC-15'!AE$40</f>
        <v>0</v>
      </c>
      <c r="AC23" s="29">
        <f>'SEC-15'!AF$40</f>
        <v>0</v>
      </c>
      <c r="AD23" s="29">
        <f>'SEC-15'!AG$40</f>
        <v>0</v>
      </c>
      <c r="AE23" s="29">
        <f>'SEC-15'!AH$40</f>
        <v>0</v>
      </c>
      <c r="AF23" s="29">
        <f>'SEC-15'!AI$40</f>
        <v>0</v>
      </c>
      <c r="AG23" s="30"/>
      <c r="AH23" s="29">
        <f>'SEC-15'!AK$40</f>
        <v>0</v>
      </c>
      <c r="AI23" s="29">
        <f>'SEC-15'!AL$40</f>
        <v>0</v>
      </c>
      <c r="AJ23" s="29">
        <f>'SEC-15'!AM$40</f>
        <v>0</v>
      </c>
      <c r="AK23" s="29">
        <f>'SEC-15'!AN$40</f>
        <v>0</v>
      </c>
      <c r="AL23" s="30"/>
      <c r="AM23" s="29">
        <f>'SEC-15'!AP$40</f>
        <v>0</v>
      </c>
      <c r="AN23" s="29">
        <f>'SEC-15'!AQ$40</f>
        <v>0</v>
      </c>
      <c r="AO23" s="29">
        <f>'SEC-15'!AR$40</f>
        <v>0</v>
      </c>
      <c r="AP23" s="29">
        <f>'SEC-15'!AS$40</f>
        <v>0</v>
      </c>
      <c r="AQ23" s="29">
        <f>'SEC-15'!AT$40</f>
        <v>0</v>
      </c>
      <c r="AR23" s="29">
        <f>'SEC-15'!AU$40</f>
        <v>0</v>
      </c>
      <c r="AS23" s="30"/>
      <c r="AT23" s="29">
        <f>'SEC-15'!AW$40</f>
        <v>0</v>
      </c>
      <c r="AU23" s="29">
        <f>'SEC-15'!AX$40</f>
        <v>0</v>
      </c>
      <c r="AV23" s="30"/>
      <c r="AW23" s="29">
        <f>'SEC-15'!AZ$40</f>
        <v>0</v>
      </c>
    </row>
    <row r="24" spans="1:49" x14ac:dyDescent="0.25">
      <c r="A24" s="9"/>
      <c r="B24" s="8"/>
      <c r="D24" s="31"/>
      <c r="E24" s="31"/>
      <c r="F24" s="31"/>
      <c r="G24" s="31"/>
      <c r="H24" s="31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ht="18" customHeight="1" x14ac:dyDescent="0.25">
      <c r="A25" s="157" t="s">
        <v>5</v>
      </c>
      <c r="B25" s="158"/>
      <c r="C25" s="4"/>
      <c r="D25" s="32">
        <f>SUBTOTAL(9,D9:D24)</f>
        <v>0</v>
      </c>
      <c r="E25" s="32">
        <f>SUBTOTAL(9,E9:E24)</f>
        <v>0</v>
      </c>
      <c r="F25" s="32" t="e">
        <f>SUBTOTAL(9,F9:F24)</f>
        <v>#REF!</v>
      </c>
      <c r="G25" s="32" t="e">
        <f>SUBTOTAL(9,G9:G24)</f>
        <v>#REF!</v>
      </c>
      <c r="H25" s="32" t="e">
        <f>SUBTOTAL(9,H9:H24)</f>
        <v>#REF!</v>
      </c>
      <c r="I25" s="4"/>
      <c r="J25" s="32">
        <f t="shared" ref="J25:Q25" si="0">SUBTOTAL(9,J9:J24)</f>
        <v>0</v>
      </c>
      <c r="K25" s="32">
        <f t="shared" si="0"/>
        <v>0</v>
      </c>
      <c r="L25" s="32">
        <f t="shared" si="0"/>
        <v>0</v>
      </c>
      <c r="M25" s="32">
        <f t="shared" si="0"/>
        <v>0</v>
      </c>
      <c r="N25" s="32">
        <f t="shared" si="0"/>
        <v>0</v>
      </c>
      <c r="O25" s="32">
        <f t="shared" si="0"/>
        <v>0</v>
      </c>
      <c r="P25" s="32">
        <f t="shared" si="0"/>
        <v>0</v>
      </c>
      <c r="Q25" s="32">
        <f t="shared" si="0"/>
        <v>0</v>
      </c>
      <c r="R25" s="32">
        <f t="shared" ref="R25:V25" si="1">SUBTOTAL(9,R9:R24)</f>
        <v>0</v>
      </c>
      <c r="S25" s="32">
        <f t="shared" si="1"/>
        <v>0</v>
      </c>
      <c r="T25" s="32">
        <f t="shared" si="1"/>
        <v>0</v>
      </c>
      <c r="U25" s="32">
        <f t="shared" si="1"/>
        <v>0</v>
      </c>
      <c r="V25" s="32">
        <f t="shared" si="1"/>
        <v>0</v>
      </c>
      <c r="W25" s="32">
        <f>SUBTOTAL(9,W9:W24)</f>
        <v>0</v>
      </c>
      <c r="X25" s="32">
        <f>SUBTOTAL(9,X9:X24)</f>
        <v>0</v>
      </c>
      <c r="Y25" s="32">
        <f>SUBTOTAL(9,Y9:Y24)</f>
        <v>0</v>
      </c>
      <c r="Z25" s="30"/>
      <c r="AA25" s="32">
        <f t="shared" ref="AA25:AF25" si="2">SUBTOTAL(9,AA9:AA24)</f>
        <v>0</v>
      </c>
      <c r="AB25" s="32">
        <f t="shared" si="2"/>
        <v>0</v>
      </c>
      <c r="AC25" s="32">
        <f t="shared" si="2"/>
        <v>0</v>
      </c>
      <c r="AD25" s="32">
        <f t="shared" si="2"/>
        <v>0</v>
      </c>
      <c r="AE25" s="32">
        <f t="shared" si="2"/>
        <v>0</v>
      </c>
      <c r="AF25" s="32">
        <f t="shared" si="2"/>
        <v>0</v>
      </c>
      <c r="AG25" s="30"/>
      <c r="AH25" s="32">
        <f>SUBTOTAL(9,AH9:AH24)</f>
        <v>0</v>
      </c>
      <c r="AI25" s="32">
        <f>SUBTOTAL(9,AI9:AI24)</f>
        <v>0</v>
      </c>
      <c r="AJ25" s="32">
        <f>SUBTOTAL(9,AJ9:AJ24)</f>
        <v>0</v>
      </c>
      <c r="AK25" s="32">
        <f>SUBTOTAL(9,AK9:AK24)</f>
        <v>0</v>
      </c>
      <c r="AL25" s="30"/>
      <c r="AM25" s="32">
        <f t="shared" ref="AM25:AR25" si="3">SUBTOTAL(9,AM9:AM24)</f>
        <v>0</v>
      </c>
      <c r="AN25" s="32">
        <f t="shared" si="3"/>
        <v>0</v>
      </c>
      <c r="AO25" s="32">
        <f t="shared" si="3"/>
        <v>0</v>
      </c>
      <c r="AP25" s="32">
        <f t="shared" si="3"/>
        <v>0</v>
      </c>
      <c r="AQ25" s="32">
        <f t="shared" si="3"/>
        <v>0</v>
      </c>
      <c r="AR25" s="32">
        <f t="shared" si="3"/>
        <v>0</v>
      </c>
      <c r="AS25" s="30"/>
      <c r="AT25" s="32">
        <f>SUBTOTAL(9,AT9:AT24)</f>
        <v>0</v>
      </c>
      <c r="AU25" s="32">
        <f>SUBTOTAL(9,AU9:AU24)</f>
        <v>0</v>
      </c>
      <c r="AV25" s="30"/>
      <c r="AW25" s="32">
        <f>SUBTOTAL(9,AW9:AW24)</f>
        <v>0</v>
      </c>
    </row>
    <row r="27" spans="1:49" x14ac:dyDescent="0.25">
      <c r="A27" s="155" t="s">
        <v>16</v>
      </c>
      <c r="B27" s="156"/>
      <c r="D27" s="31"/>
      <c r="E27" s="31"/>
      <c r="F27" s="31"/>
      <c r="G27" s="31"/>
      <c r="H27" s="31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0</v>
      </c>
      <c r="Y27" s="36">
        <v>0</v>
      </c>
      <c r="Z27" s="37"/>
      <c r="AA27" s="36">
        <v>450</v>
      </c>
      <c r="AB27" s="36">
        <v>450</v>
      </c>
      <c r="AC27" s="36">
        <v>450</v>
      </c>
      <c r="AD27" s="36">
        <v>450</v>
      </c>
      <c r="AE27" s="36">
        <v>0</v>
      </c>
      <c r="AF27" s="36">
        <v>0</v>
      </c>
      <c r="AG27" s="37"/>
      <c r="AH27" s="36">
        <v>575</v>
      </c>
      <c r="AI27" s="36">
        <v>575</v>
      </c>
      <c r="AJ27" s="36">
        <v>1150</v>
      </c>
      <c r="AK27" s="36">
        <v>0</v>
      </c>
      <c r="AL27" s="37"/>
      <c r="AM27" s="36">
        <v>442.22</v>
      </c>
      <c r="AN27" s="36">
        <v>442.22</v>
      </c>
      <c r="AO27" s="36">
        <v>501.18</v>
      </c>
      <c r="AP27" s="36">
        <v>400</v>
      </c>
      <c r="AQ27" s="36">
        <v>400</v>
      </c>
      <c r="AR27" s="36">
        <v>0</v>
      </c>
      <c r="AS27" s="37"/>
      <c r="AT27" s="36">
        <v>100</v>
      </c>
      <c r="AU27" s="36">
        <v>125</v>
      </c>
      <c r="AV27" s="37"/>
      <c r="AW27" s="36">
        <v>1000</v>
      </c>
    </row>
    <row r="28" spans="1:49" ht="11.25" customHeight="1" x14ac:dyDescent="0.25">
      <c r="A28" s="155" t="s">
        <v>10</v>
      </c>
      <c r="B28" s="156"/>
      <c r="C28" s="67"/>
      <c r="D28" s="48" t="s">
        <v>11</v>
      </c>
      <c r="E28" s="35"/>
      <c r="F28" s="31"/>
      <c r="J28" s="36">
        <f t="shared" ref="J28:Q28" si="4">J27*$E$28</f>
        <v>0</v>
      </c>
      <c r="K28" s="36">
        <f t="shared" si="4"/>
        <v>0</v>
      </c>
      <c r="L28" s="36">
        <f t="shared" si="4"/>
        <v>0</v>
      </c>
      <c r="M28" s="36">
        <f t="shared" si="4"/>
        <v>0</v>
      </c>
      <c r="N28" s="36">
        <f t="shared" si="4"/>
        <v>0</v>
      </c>
      <c r="O28" s="36">
        <f t="shared" si="4"/>
        <v>0</v>
      </c>
      <c r="P28" s="36">
        <f t="shared" si="4"/>
        <v>0</v>
      </c>
      <c r="Q28" s="36">
        <f t="shared" si="4"/>
        <v>0</v>
      </c>
      <c r="R28" s="36">
        <f t="shared" ref="R28:V28" si="5">R27*$E$28</f>
        <v>0</v>
      </c>
      <c r="S28" s="36">
        <f t="shared" si="5"/>
        <v>0</v>
      </c>
      <c r="T28" s="36">
        <f t="shared" si="5"/>
        <v>0</v>
      </c>
      <c r="U28" s="36">
        <f t="shared" si="5"/>
        <v>0</v>
      </c>
      <c r="V28" s="36">
        <f t="shared" si="5"/>
        <v>0</v>
      </c>
      <c r="W28" s="36">
        <f>W27*$E$28</f>
        <v>0</v>
      </c>
      <c r="X28" s="36">
        <f>X27*$E$28</f>
        <v>0</v>
      </c>
      <c r="Y28" s="36">
        <f>Y27*$E$28</f>
        <v>0</v>
      </c>
      <c r="Z28" s="37"/>
      <c r="AA28" s="36">
        <f t="shared" ref="AA28:AF28" si="6">AA27*$E$28</f>
        <v>0</v>
      </c>
      <c r="AB28" s="36">
        <f t="shared" si="6"/>
        <v>0</v>
      </c>
      <c r="AC28" s="36">
        <f t="shared" si="6"/>
        <v>0</v>
      </c>
      <c r="AD28" s="36">
        <f t="shared" si="6"/>
        <v>0</v>
      </c>
      <c r="AE28" s="36">
        <f t="shared" si="6"/>
        <v>0</v>
      </c>
      <c r="AF28" s="36">
        <f t="shared" si="6"/>
        <v>0</v>
      </c>
      <c r="AG28" s="37"/>
      <c r="AH28" s="36">
        <f>AH27*$E$28</f>
        <v>0</v>
      </c>
      <c r="AI28" s="36">
        <f>AI27*$E$28</f>
        <v>0</v>
      </c>
      <c r="AJ28" s="36">
        <f>AJ27*$E$28</f>
        <v>0</v>
      </c>
      <c r="AK28" s="36">
        <f>AK27*$E$28</f>
        <v>0</v>
      </c>
      <c r="AL28" s="37"/>
      <c r="AM28" s="36">
        <f t="shared" ref="AM28:AR28" si="7">AM27*$E$28</f>
        <v>0</v>
      </c>
      <c r="AN28" s="36">
        <f t="shared" si="7"/>
        <v>0</v>
      </c>
      <c r="AO28" s="36">
        <f t="shared" si="7"/>
        <v>0</v>
      </c>
      <c r="AP28" s="36">
        <f t="shared" si="7"/>
        <v>0</v>
      </c>
      <c r="AQ28" s="36">
        <f t="shared" si="7"/>
        <v>0</v>
      </c>
      <c r="AR28" s="36">
        <f t="shared" si="7"/>
        <v>0</v>
      </c>
      <c r="AS28" s="37"/>
      <c r="AT28" s="36">
        <f>AT27*$E$28</f>
        <v>0</v>
      </c>
      <c r="AU28" s="36">
        <f>AU27*$E$28</f>
        <v>0</v>
      </c>
      <c r="AV28" s="37"/>
      <c r="AW28" s="36">
        <f>AW27*$E$28</f>
        <v>0</v>
      </c>
    </row>
    <row r="29" spans="1:49" ht="12" thickBot="1" x14ac:dyDescent="0.3">
      <c r="A29" s="9"/>
      <c r="B29" s="8"/>
      <c r="D29" s="31"/>
      <c r="E29" s="31"/>
      <c r="F29" s="31"/>
      <c r="G29" s="31"/>
      <c r="H29" s="31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ht="18" customHeight="1" thickBot="1" x14ac:dyDescent="0.3">
      <c r="A30" s="157" t="s">
        <v>12</v>
      </c>
      <c r="B30" s="158"/>
      <c r="C30" s="4"/>
      <c r="D30" s="159">
        <f>SUBTOTAL(9,J30:AW30)</f>
        <v>0</v>
      </c>
      <c r="E30" s="160"/>
      <c r="F30" s="31"/>
      <c r="I30" s="4"/>
      <c r="J30" s="38">
        <f>J25*J28</f>
        <v>0</v>
      </c>
      <c r="K30" s="38">
        <f t="shared" ref="K30:P30" si="8">K25*K28</f>
        <v>0</v>
      </c>
      <c r="L30" s="38">
        <f t="shared" si="8"/>
        <v>0</v>
      </c>
      <c r="M30" s="38">
        <f t="shared" si="8"/>
        <v>0</v>
      </c>
      <c r="N30" s="38">
        <f t="shared" si="8"/>
        <v>0</v>
      </c>
      <c r="O30" s="38">
        <f t="shared" si="8"/>
        <v>0</v>
      </c>
      <c r="P30" s="38">
        <f t="shared" si="8"/>
        <v>0</v>
      </c>
      <c r="Q30" s="38">
        <f>Q25*Q28</f>
        <v>0</v>
      </c>
      <c r="R30" s="38">
        <f>R25*R28</f>
        <v>0</v>
      </c>
      <c r="S30" s="38">
        <f t="shared" ref="S30:V30" si="9">S25*S28</f>
        <v>0</v>
      </c>
      <c r="T30" s="38">
        <f>T25*T28</f>
        <v>0</v>
      </c>
      <c r="U30" s="38">
        <f t="shared" si="9"/>
        <v>0</v>
      </c>
      <c r="V30" s="38">
        <f t="shared" si="9"/>
        <v>0</v>
      </c>
      <c r="W30" s="38">
        <f t="shared" ref="W30:Y30" si="10">W25*W28</f>
        <v>0</v>
      </c>
      <c r="X30" s="38">
        <f t="shared" si="10"/>
        <v>0</v>
      </c>
      <c r="Y30" s="38">
        <f t="shared" si="10"/>
        <v>0</v>
      </c>
      <c r="Z30" s="37"/>
      <c r="AA30" s="38">
        <f t="shared" ref="AA30:AK30" si="11">AA25*AA28</f>
        <v>0</v>
      </c>
      <c r="AB30" s="38">
        <f t="shared" si="11"/>
        <v>0</v>
      </c>
      <c r="AC30" s="38">
        <f t="shared" si="11"/>
        <v>0</v>
      </c>
      <c r="AD30" s="38">
        <f t="shared" si="11"/>
        <v>0</v>
      </c>
      <c r="AE30" s="38">
        <f t="shared" ref="AE30:AF30" si="12">AE25*AE28</f>
        <v>0</v>
      </c>
      <c r="AF30" s="38">
        <f t="shared" si="12"/>
        <v>0</v>
      </c>
      <c r="AG30" s="37"/>
      <c r="AH30" s="38">
        <f t="shared" si="11"/>
        <v>0</v>
      </c>
      <c r="AI30" s="38">
        <f t="shared" si="11"/>
        <v>0</v>
      </c>
      <c r="AJ30" s="38">
        <f t="shared" si="11"/>
        <v>0</v>
      </c>
      <c r="AK30" s="38">
        <f t="shared" si="11"/>
        <v>0</v>
      </c>
      <c r="AL30" s="37"/>
      <c r="AM30" s="38">
        <f t="shared" ref="AM30:AT30" si="13">AM25*AM28</f>
        <v>0</v>
      </c>
      <c r="AN30" s="38">
        <f t="shared" si="13"/>
        <v>0</v>
      </c>
      <c r="AO30" s="38">
        <f t="shared" si="13"/>
        <v>0</v>
      </c>
      <c r="AP30" s="38">
        <f t="shared" si="13"/>
        <v>0</v>
      </c>
      <c r="AQ30" s="38">
        <f t="shared" si="13"/>
        <v>0</v>
      </c>
      <c r="AR30" s="38">
        <f t="shared" si="13"/>
        <v>0</v>
      </c>
      <c r="AS30" s="37"/>
      <c r="AT30" s="38">
        <f t="shared" si="13"/>
        <v>0</v>
      </c>
      <c r="AU30" s="38">
        <f>AU25*AU28</f>
        <v>0</v>
      </c>
      <c r="AV30" s="37"/>
      <c r="AW30" s="38">
        <f>AW25*AW28</f>
        <v>0</v>
      </c>
    </row>
    <row r="31" spans="1:49" hidden="1" x14ac:dyDescent="0.25"/>
    <row r="32" spans="1:49" ht="3.75" hidden="1" customHeight="1" x14ac:dyDescent="0.25">
      <c r="A32" s="3" t="s">
        <v>21</v>
      </c>
      <c r="D32" s="150">
        <v>89003</v>
      </c>
      <c r="E32" s="150"/>
      <c r="F32" s="150"/>
      <c r="G32" s="150"/>
      <c r="H32" s="150"/>
    </row>
    <row r="33" spans="1:25" hidden="1" x14ac:dyDescent="0.25"/>
    <row r="34" spans="1:25" hidden="1" x14ac:dyDescent="0.25">
      <c r="A34" s="3" t="s">
        <v>22</v>
      </c>
      <c r="D34" s="150">
        <f>D30-D32</f>
        <v>-89003</v>
      </c>
      <c r="E34" s="150"/>
      <c r="F34" s="150"/>
      <c r="G34" s="150"/>
      <c r="H34" s="150"/>
    </row>
    <row r="35" spans="1:25" hidden="1" x14ac:dyDescent="0.25">
      <c r="H35" s="43" t="e">
        <f>D34/D30</f>
        <v>#DIV/0!</v>
      </c>
    </row>
    <row r="36" spans="1:25" hidden="1" x14ac:dyDescent="0.25"/>
    <row r="38" spans="1:25" x14ac:dyDescent="0.25">
      <c r="A38" s="162" t="s">
        <v>9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27"/>
      <c r="O38" s="27"/>
      <c r="P38" s="27"/>
      <c r="Q38" s="27"/>
      <c r="R38" s="10"/>
      <c r="S38" s="10"/>
      <c r="T38" s="10"/>
      <c r="U38" s="10"/>
      <c r="V38" s="10"/>
      <c r="W38" s="10"/>
      <c r="X38" s="10"/>
      <c r="Y38" s="10"/>
    </row>
    <row r="39" spans="1:25" x14ac:dyDescent="0.25">
      <c r="A39" s="161" t="s">
        <v>32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28"/>
      <c r="O39" s="28"/>
      <c r="P39" s="28"/>
      <c r="Q39" s="28"/>
      <c r="R39" s="11"/>
      <c r="S39" s="11"/>
      <c r="T39" s="11"/>
      <c r="U39" s="11"/>
      <c r="V39" s="11"/>
      <c r="W39" s="11"/>
      <c r="X39" s="11"/>
      <c r="Y39" s="11"/>
    </row>
    <row r="40" spans="1:25" x14ac:dyDescent="0.25">
      <c r="A40" s="161" t="s">
        <v>43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28"/>
      <c r="O40" s="28"/>
      <c r="P40" s="28"/>
      <c r="Q40" s="28"/>
      <c r="R40" s="41"/>
      <c r="S40" s="41"/>
      <c r="T40" s="41"/>
      <c r="U40" s="41"/>
      <c r="V40" s="41"/>
      <c r="W40" s="41"/>
      <c r="X40" s="41"/>
      <c r="Y40" s="41"/>
    </row>
    <row r="41" spans="1:25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28"/>
      <c r="O41" s="28"/>
      <c r="P41" s="28"/>
      <c r="Q41" s="28"/>
      <c r="R41" s="41"/>
      <c r="S41" s="41"/>
      <c r="T41" s="41"/>
      <c r="U41" s="41"/>
      <c r="V41" s="41"/>
      <c r="W41" s="41"/>
      <c r="X41" s="41"/>
      <c r="Y41" s="41"/>
    </row>
    <row r="42" spans="1:25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28"/>
      <c r="O42" s="28"/>
      <c r="P42" s="28"/>
      <c r="Q42" s="28"/>
      <c r="R42" s="41"/>
      <c r="S42" s="41"/>
      <c r="T42" s="41"/>
      <c r="U42" s="41"/>
      <c r="V42" s="41"/>
      <c r="W42" s="41"/>
      <c r="X42" s="41"/>
      <c r="Y42" s="41"/>
    </row>
    <row r="43" spans="1:25" ht="11.25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28"/>
      <c r="O43" s="28"/>
      <c r="P43" s="28"/>
      <c r="Q43" s="28"/>
      <c r="R43" s="41"/>
      <c r="S43" s="41"/>
      <c r="T43" s="41"/>
      <c r="U43" s="41"/>
      <c r="V43" s="41"/>
      <c r="W43" s="41"/>
      <c r="X43" s="41"/>
      <c r="Y43" s="41"/>
    </row>
    <row r="44" spans="1:25" ht="11.25" customHeight="1" x14ac:dyDescent="0.2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28"/>
      <c r="O44" s="28"/>
      <c r="P44" s="28"/>
      <c r="Q44" s="28"/>
      <c r="R44" s="41"/>
      <c r="S44" s="41"/>
      <c r="T44" s="41"/>
      <c r="U44" s="41"/>
      <c r="V44" s="41"/>
      <c r="W44" s="41"/>
      <c r="X44" s="41"/>
      <c r="Y44" s="41"/>
    </row>
    <row r="45" spans="1:25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28"/>
      <c r="O45" s="28"/>
      <c r="P45" s="28"/>
      <c r="Q45" s="28"/>
      <c r="R45" s="41"/>
      <c r="S45" s="41"/>
      <c r="T45" s="41"/>
      <c r="U45" s="41"/>
      <c r="V45" s="41"/>
      <c r="W45" s="41"/>
      <c r="X45" s="41"/>
      <c r="Y45" s="41"/>
    </row>
    <row r="46" spans="1:25" ht="11.25" customHeight="1" x14ac:dyDescent="0.2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28"/>
      <c r="O46" s="28"/>
      <c r="P46" s="28"/>
      <c r="Q46" s="28"/>
      <c r="R46" s="41"/>
      <c r="S46" s="41"/>
      <c r="T46" s="41"/>
      <c r="U46" s="41"/>
      <c r="V46" s="41"/>
      <c r="W46" s="41"/>
      <c r="X46" s="41"/>
      <c r="Y46" s="41"/>
    </row>
    <row r="47" spans="1:25" ht="11.25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28"/>
      <c r="O47" s="28"/>
      <c r="P47" s="28"/>
      <c r="Q47" s="28"/>
      <c r="R47" s="41"/>
      <c r="S47" s="41"/>
      <c r="T47" s="41"/>
      <c r="U47" s="41"/>
      <c r="V47" s="41"/>
      <c r="W47" s="41"/>
      <c r="X47" s="41"/>
      <c r="Y47" s="41"/>
    </row>
    <row r="48" spans="1:25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28"/>
      <c r="O48" s="28"/>
      <c r="P48" s="28"/>
      <c r="Q48" s="28"/>
      <c r="R48" s="11"/>
      <c r="S48" s="11"/>
      <c r="T48" s="11"/>
      <c r="U48" s="11"/>
      <c r="V48" s="11"/>
      <c r="W48" s="11"/>
      <c r="X48" s="11"/>
      <c r="Y48" s="11"/>
    </row>
    <row r="49" spans="1:25" x14ac:dyDescent="0.2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28"/>
      <c r="O49" s="28"/>
      <c r="P49" s="28"/>
      <c r="Q49" s="28"/>
      <c r="R49" s="11"/>
      <c r="S49" s="11"/>
      <c r="T49" s="11"/>
      <c r="U49" s="11"/>
      <c r="V49" s="11"/>
      <c r="W49" s="11"/>
      <c r="X49" s="11"/>
      <c r="Y49" s="11"/>
    </row>
    <row r="50" spans="1:25" x14ac:dyDescent="0.2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28"/>
      <c r="O50" s="28"/>
      <c r="P50" s="28"/>
      <c r="Q50" s="28"/>
      <c r="R50" s="11"/>
      <c r="S50" s="11"/>
      <c r="T50" s="11"/>
      <c r="U50" s="11"/>
      <c r="V50" s="11"/>
      <c r="W50" s="11"/>
      <c r="X50" s="11"/>
      <c r="Y50" s="11"/>
    </row>
    <row r="51" spans="1:25" x14ac:dyDescent="0.2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28"/>
      <c r="O51" s="28"/>
      <c r="P51" s="28"/>
      <c r="Q51" s="28"/>
      <c r="R51" s="11"/>
      <c r="S51" s="11"/>
      <c r="T51" s="11"/>
      <c r="U51" s="11"/>
      <c r="V51" s="11"/>
      <c r="W51" s="11"/>
      <c r="X51" s="11"/>
      <c r="Y51" s="11"/>
    </row>
    <row r="52" spans="1:25" x14ac:dyDescent="0.2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28"/>
      <c r="O52" s="28"/>
      <c r="P52" s="28"/>
      <c r="Q52" s="28"/>
      <c r="R52" s="11"/>
      <c r="S52" s="11"/>
      <c r="T52" s="11"/>
      <c r="U52" s="11"/>
      <c r="V52" s="11"/>
      <c r="W52" s="11"/>
      <c r="X52" s="11"/>
      <c r="Y52" s="11"/>
    </row>
    <row r="53" spans="1:25" x14ac:dyDescent="0.2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28"/>
      <c r="O53" s="28"/>
      <c r="P53" s="28"/>
      <c r="Q53" s="28"/>
      <c r="R53" s="11"/>
      <c r="S53" s="11"/>
      <c r="T53" s="11"/>
      <c r="U53" s="11"/>
      <c r="V53" s="11"/>
      <c r="W53" s="11"/>
      <c r="X53" s="11"/>
      <c r="Y53" s="11"/>
    </row>
    <row r="54" spans="1:25" x14ac:dyDescent="0.2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28"/>
      <c r="O54" s="28"/>
      <c r="P54" s="28"/>
      <c r="Q54" s="28"/>
      <c r="R54" s="11"/>
      <c r="S54" s="11"/>
      <c r="T54" s="11"/>
      <c r="U54" s="11"/>
      <c r="V54" s="11"/>
      <c r="W54" s="11"/>
      <c r="X54" s="11"/>
      <c r="Y54" s="11"/>
    </row>
    <row r="55" spans="1:25" x14ac:dyDescent="0.2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28"/>
      <c r="O55" s="28"/>
      <c r="P55" s="28"/>
      <c r="Q55" s="28"/>
      <c r="R55" s="11"/>
      <c r="S55" s="11"/>
      <c r="T55" s="11"/>
      <c r="U55" s="11"/>
      <c r="V55" s="11"/>
      <c r="W55" s="11"/>
      <c r="X55" s="11"/>
      <c r="Y55" s="11"/>
    </row>
    <row r="56" spans="1:25" x14ac:dyDescent="0.2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</row>
    <row r="57" spans="1:25" x14ac:dyDescent="0.2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</row>
    <row r="58" spans="1:25" x14ac:dyDescent="0.2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</row>
    <row r="59" spans="1:25" x14ac:dyDescent="0.2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</row>
    <row r="60" spans="1:25" x14ac:dyDescent="0.2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</row>
    <row r="61" spans="1:25" x14ac:dyDescent="0.2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</row>
    <row r="63" spans="1:25" x14ac:dyDescent="0.25">
      <c r="A63" s="42"/>
    </row>
  </sheetData>
  <mergeCells count="52">
    <mergeCell ref="A61:M61"/>
    <mergeCell ref="A56:M56"/>
    <mergeCell ref="A57:M57"/>
    <mergeCell ref="A58:M58"/>
    <mergeCell ref="A59:M59"/>
    <mergeCell ref="A60:M60"/>
    <mergeCell ref="A54:M54"/>
    <mergeCell ref="A55:M55"/>
    <mergeCell ref="A48:M48"/>
    <mergeCell ref="A49:M49"/>
    <mergeCell ref="A50:M50"/>
    <mergeCell ref="A51:M51"/>
    <mergeCell ref="A52:M52"/>
    <mergeCell ref="A53:M53"/>
    <mergeCell ref="A40:M40"/>
    <mergeCell ref="A41:M41"/>
    <mergeCell ref="A45:M45"/>
    <mergeCell ref="A46:M46"/>
    <mergeCell ref="A43:M43"/>
    <mergeCell ref="A44:M44"/>
    <mergeCell ref="A47:M47"/>
    <mergeCell ref="A38:M38"/>
    <mergeCell ref="A39:M39"/>
    <mergeCell ref="A42:M42"/>
    <mergeCell ref="A9:B9"/>
    <mergeCell ref="A10:B10"/>
    <mergeCell ref="A11:B11"/>
    <mergeCell ref="A12:B12"/>
    <mergeCell ref="A13:B13"/>
    <mergeCell ref="A19:B19"/>
    <mergeCell ref="A23:B23"/>
    <mergeCell ref="A25:B25"/>
    <mergeCell ref="A14:B14"/>
    <mergeCell ref="A15:B15"/>
    <mergeCell ref="A16:B16"/>
    <mergeCell ref="D32:H32"/>
    <mergeCell ref="AT5:AU5"/>
    <mergeCell ref="AT3:AU3"/>
    <mergeCell ref="AH3:AJ3"/>
    <mergeCell ref="D34:H34"/>
    <mergeCell ref="A6:B7"/>
    <mergeCell ref="A17:B17"/>
    <mergeCell ref="A18:B18"/>
    <mergeCell ref="A27:B27"/>
    <mergeCell ref="A28:B28"/>
    <mergeCell ref="A30:B30"/>
    <mergeCell ref="D30:E30"/>
    <mergeCell ref="A20:B20"/>
    <mergeCell ref="A21:B21"/>
    <mergeCell ref="A22:B22"/>
    <mergeCell ref="AA3:AE3"/>
    <mergeCell ref="AM3:AQ3"/>
  </mergeCells>
  <printOptions horizontalCentered="1"/>
  <pageMargins left="0.25" right="0.25" top="0.75" bottom="0.25" header="0.3" footer="0"/>
  <pageSetup paperSize="3" scale="47" fitToHeight="0" orientation="landscape" r:id="rId1"/>
  <headerFooter>
    <oddHeader>&amp;L&amp;"-,Bold"&amp;9Sales Takeoff - &amp;A&amp;R&amp;"-,Bold"&amp;9Page 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19" width="12.7109375" style="17" customWidth="1"/>
    <col min="20" max="27" width="12.7109375" style="17" hidden="1" customWidth="1"/>
    <col min="28" max="28" width="9.42578125" style="17" hidden="1" customWidth="1"/>
    <col min="29" max="29" width="1.71093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bestFit="1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 t="str">
        <f>IF('SEC-01'!$L$1:$P$1="","",'SEC-01'!$L$1:$P$1)</f>
        <v/>
      </c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45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SEC-09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71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71" t="str">
        <f>'Summary &amp; Cost'!Y6</f>
        <v>Control Panel-16</v>
      </c>
      <c r="AC6" s="77"/>
      <c r="AD6" s="71" t="str">
        <f>'Summary &amp; Cost'!AA6</f>
        <v>BOS-515SSx</v>
      </c>
      <c r="AE6" s="71" t="str">
        <f>'Summary &amp; Cost'!AB6</f>
        <v>BDS-600SSA</v>
      </c>
      <c r="AF6" s="71" t="str">
        <f>'Summary &amp; Cost'!AC6</f>
        <v>BDS-600SSF</v>
      </c>
      <c r="AG6" s="71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71" t="str">
        <f>'Summary &amp; Cost'!AH6</f>
        <v>BPD-500SS</v>
      </c>
      <c r="AL6" s="71" t="str">
        <f>'Summary &amp; Cost'!AI6</f>
        <v>BPD-500SP</v>
      </c>
      <c r="AM6" s="71" t="str">
        <f>'Summary &amp; Cost'!AJ6</f>
        <v>LS24I-OL</v>
      </c>
      <c r="AN6" s="71" t="str">
        <f>'Summary &amp; Cost'!AK6</f>
        <v>Light Sensor-4</v>
      </c>
      <c r="AO6" s="77"/>
      <c r="AP6" s="71" t="str">
        <f>'Summary &amp; Cost'!AM6</f>
        <v>CTS1RL-WH</v>
      </c>
      <c r="AQ6" s="71" t="str">
        <f>'Summary &amp; Cost'!AN6</f>
        <v>CTS2RL-WH</v>
      </c>
      <c r="AR6" s="71" t="str">
        <f>'Summary &amp; Cost'!AO6</f>
        <v>CTS3PR-WH</v>
      </c>
      <c r="AS6" s="71" t="str">
        <f>'Summary &amp; Cost'!AP6</f>
        <v>CTS1CH-WH</v>
      </c>
      <c r="AT6" s="71" t="str">
        <f>'Summary &amp; Cost'!AQ6</f>
        <v>CTS2CH-WH</v>
      </c>
      <c r="AU6" s="71" t="str">
        <f>'Summary &amp; Cost'!AR6</f>
        <v>CTS Station-6</v>
      </c>
      <c r="AV6" s="77"/>
      <c r="AW6" s="71" t="str">
        <f>'Summary &amp; Cost'!AT6</f>
        <v>PBS-721-W</v>
      </c>
      <c r="AX6" s="71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72" t="str">
        <f>'Summary &amp; Cost'!R7</f>
        <v>-</v>
      </c>
      <c r="V7" s="72" t="str">
        <f>'Summary &amp; Cost'!S7</f>
        <v>-</v>
      </c>
      <c r="W7" s="72" t="str">
        <f>'Summary &amp; Cost'!T7</f>
        <v>-</v>
      </c>
      <c r="X7" s="72" t="str">
        <f>'Summary &amp; Cost'!U7</f>
        <v>-</v>
      </c>
      <c r="Y7" s="72" t="str">
        <f>'Summary &amp; Cost'!V7</f>
        <v>-</v>
      </c>
      <c r="Z7" s="72" t="str">
        <f>'Summary &amp; Cost'!W7</f>
        <v>-</v>
      </c>
      <c r="AA7" s="72" t="str">
        <f>'Summary &amp; Cost'!X7</f>
        <v>-</v>
      </c>
      <c r="AB7" s="72" t="str">
        <f>'Summary &amp; Cost'!Y7</f>
        <v>-</v>
      </c>
      <c r="AC7" s="77"/>
      <c r="AD7" s="72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72" t="str">
        <f>'Summary &amp; Cost'!AH7</f>
        <v>-</v>
      </c>
      <c r="AL7" s="72" t="str">
        <f>'Summary &amp; Cost'!AI7</f>
        <v>-</v>
      </c>
      <c r="AM7" s="72" t="str">
        <f>'Summary &amp; Cost'!AJ7</f>
        <v>-</v>
      </c>
      <c r="AN7" s="72" t="str">
        <f>'Summary &amp; Cost'!AK7</f>
        <v>-</v>
      </c>
      <c r="AO7" s="77"/>
      <c r="AP7" s="72" t="str">
        <f>'Summary &amp; Cost'!AM7</f>
        <v>-</v>
      </c>
      <c r="AQ7" s="72" t="str">
        <f>'Summary &amp; Cost'!AN7</f>
        <v>-</v>
      </c>
      <c r="AR7" s="72" t="str">
        <f>'Summary &amp; Cost'!AO7</f>
        <v>-</v>
      </c>
      <c r="AS7" s="72" t="str">
        <f>'Summary &amp; Cost'!AP7</f>
        <v>-</v>
      </c>
      <c r="AT7" s="72" t="str">
        <f>'Summary &amp; Cost'!AQ7</f>
        <v>-</v>
      </c>
      <c r="AU7" s="72" t="str">
        <f>'Summary &amp; Cost'!AR7</f>
        <v>-</v>
      </c>
      <c r="AV7" s="77"/>
      <c r="AW7" s="72" t="str">
        <f>'Summary &amp; Cost'!AT7</f>
        <v>-</v>
      </c>
      <c r="AX7" s="72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79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79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79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4" spans="1:52" s="54" customFormat="1" ht="10.5" customHeight="1" x14ac:dyDescent="0.25">
      <c r="A14" s="59"/>
      <c r="B14" s="60"/>
      <c r="D14" s="17"/>
      <c r="E14" s="17"/>
      <c r="F14" s="17"/>
      <c r="G14" s="17"/>
      <c r="H14" s="17"/>
      <c r="I14" s="17"/>
      <c r="J14" s="17"/>
      <c r="K14" s="17"/>
      <c r="AC14" s="58"/>
      <c r="AJ14" s="58"/>
      <c r="AO14" s="58"/>
      <c r="AV14" s="58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s="54" customFormat="1" x14ac:dyDescent="0.25">
      <c r="A39" s="56"/>
      <c r="B39" s="57"/>
      <c r="C39" s="53"/>
      <c r="D39" s="77"/>
      <c r="E39" s="77"/>
      <c r="F39" s="77"/>
      <c r="G39" s="77"/>
      <c r="H39" s="77"/>
      <c r="I39" s="77"/>
      <c r="J39" s="77"/>
      <c r="K39" s="77"/>
      <c r="L39" s="80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0"/>
      <c r="AZ39" s="82"/>
    </row>
    <row r="40" spans="1:52" ht="18" customHeight="1" x14ac:dyDescent="0.25">
      <c r="A40" s="24" t="s">
        <v>5</v>
      </c>
      <c r="B40" s="25"/>
      <c r="C40" s="26"/>
      <c r="D40" s="70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A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2">
        <f t="shared" si="6"/>
        <v>0</v>
      </c>
      <c r="X40" s="92">
        <f t="shared" si="6"/>
        <v>0</v>
      </c>
      <c r="Y40" s="92">
        <f t="shared" si="6"/>
        <v>0</v>
      </c>
      <c r="Z40" s="93">
        <f t="shared" si="6"/>
        <v>0</v>
      </c>
      <c r="AA40" s="93">
        <f t="shared" si="6"/>
        <v>0</v>
      </c>
      <c r="AB40" s="93">
        <f>SUBTOTAL(9,AB9:AB20,AB21:AB23,AB27:AB37)</f>
        <v>0</v>
      </c>
      <c r="AC40" s="94"/>
      <c r="AD40" s="93">
        <f>SUBTOTAL(9,AD9:AD39)</f>
        <v>0</v>
      </c>
      <c r="AE40" s="93">
        <f>SUBTOTAL(9,AE9:AE39)</f>
        <v>0</v>
      </c>
      <c r="AF40" s="93">
        <f>SUBTOTAL(9,AF9:AF39)</f>
        <v>0</v>
      </c>
      <c r="AG40" s="93">
        <f>SUBTOTAL(9,AG9:AG20,AG21:AG23,AG27:AG37)</f>
        <v>0</v>
      </c>
      <c r="AH40" s="93">
        <f>SUBTOTAL(9,AH9:AH39)</f>
        <v>0</v>
      </c>
      <c r="AI40" s="93">
        <f>SUBTOTAL(9,AI9:AI39)</f>
        <v>0</v>
      </c>
      <c r="AJ40" s="94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93">
        <f>SUBTOTAL(9,AP9:AP39)</f>
        <v>0</v>
      </c>
      <c r="AQ40" s="89">
        <f>SUBTOTAL(9,AQ9:AQ39)</f>
        <v>0</v>
      </c>
      <c r="AR40" s="89">
        <f>SUBTOTAL(9,AR9:AR39)</f>
        <v>0</v>
      </c>
      <c r="AS40" s="89">
        <f>SUBTOTAL(9,AS9:AS20,AS21:AS23,AS27:AS37)</f>
        <v>0</v>
      </c>
      <c r="AT40" s="89">
        <f>SUBTOTAL(9,AT9:AT39)</f>
        <v>0</v>
      </c>
      <c r="AU40" s="89">
        <f>SUBTOTAL(9,AU9:AU39)</f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1" spans="1:52" s="54" customFormat="1" ht="10.5" customHeight="1" x14ac:dyDescent="0.25">
      <c r="A41" s="59"/>
      <c r="B41" s="60"/>
      <c r="D41" s="17"/>
      <c r="E41" s="17"/>
      <c r="F41" s="17"/>
      <c r="G41" s="17"/>
      <c r="H41" s="17"/>
      <c r="I41" s="17"/>
      <c r="J41" s="17"/>
      <c r="K41" s="17"/>
      <c r="AC41" s="58"/>
      <c r="AJ41" s="58"/>
      <c r="AO41" s="58"/>
      <c r="AV41" s="58"/>
    </row>
    <row r="42" spans="1:52" s="54" customFormat="1" x14ac:dyDescent="0.25">
      <c r="A42" s="59"/>
      <c r="B42" s="60"/>
      <c r="AC42" s="58"/>
      <c r="AJ42" s="58"/>
      <c r="AO42" s="58"/>
      <c r="AV42" s="58"/>
    </row>
    <row r="43" spans="1:52" s="54" customFormat="1" x14ac:dyDescent="0.25">
      <c r="A43" s="59"/>
      <c r="B43" s="60"/>
      <c r="AC43" s="58"/>
      <c r="AJ43" s="58"/>
      <c r="AO43" s="58"/>
      <c r="AV43" s="58"/>
    </row>
    <row r="44" spans="1:52" s="54" customFormat="1" x14ac:dyDescent="0.25">
      <c r="A44" s="59"/>
      <c r="B44" s="60"/>
      <c r="AC44" s="58"/>
      <c r="AJ44" s="58"/>
      <c r="AO44" s="58"/>
      <c r="AV44" s="58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B4:C7 C1 L1 L3:L4 L5 AK6:AU7 AW6:AY7 AB6:AG6 L6:T6 L7:T7 AE7:AJ7 U6:Y6 Z6:AA6 AH6:AJ6 AZ7 AZ6 AV7 AV6 U7:Y7 Z7:AD7 C3 B1:B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2.7109375" style="18" customWidth="1"/>
    <col min="30" max="30" width="7.42578125" style="17" bestFit="1" customWidth="1"/>
    <col min="31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bestFit="1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/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45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SEC-10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71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71" t="str">
        <f>'Summary &amp; Cost'!Y6</f>
        <v>Control Panel-16</v>
      </c>
      <c r="AC6" s="77"/>
      <c r="AD6" s="71" t="str">
        <f>'Summary &amp; Cost'!AA6</f>
        <v>BOS-515SSx</v>
      </c>
      <c r="AE6" s="71" t="str">
        <f>'Summary &amp; Cost'!AB6</f>
        <v>BDS-600SSA</v>
      </c>
      <c r="AF6" s="71" t="str">
        <f>'Summary &amp; Cost'!AC6</f>
        <v>BDS-600SSF</v>
      </c>
      <c r="AG6" s="71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71" t="str">
        <f>'Summary &amp; Cost'!AH6</f>
        <v>BPD-500SS</v>
      </c>
      <c r="AL6" s="71" t="str">
        <f>'Summary &amp; Cost'!AI6</f>
        <v>BPD-500SP</v>
      </c>
      <c r="AM6" s="71" t="str">
        <f>'Summary &amp; Cost'!AJ6</f>
        <v>LS24I-OL</v>
      </c>
      <c r="AN6" s="71" t="str">
        <f>'Summary &amp; Cost'!AK6</f>
        <v>Light Sensor-4</v>
      </c>
      <c r="AO6" s="77"/>
      <c r="AP6" s="71" t="str">
        <f>'Summary &amp; Cost'!AM6</f>
        <v>CTS1RL-WH</v>
      </c>
      <c r="AQ6" s="71" t="str">
        <f>'Summary &amp; Cost'!AN6</f>
        <v>CTS2RL-WH</v>
      </c>
      <c r="AR6" s="71" t="str">
        <f>'Summary &amp; Cost'!AO6</f>
        <v>CTS3PR-WH</v>
      </c>
      <c r="AS6" s="71" t="str">
        <f>'Summary &amp; Cost'!AP6</f>
        <v>CTS1CH-WH</v>
      </c>
      <c r="AT6" s="71" t="str">
        <f>'Summary &amp; Cost'!AQ6</f>
        <v>CTS2CH-WH</v>
      </c>
      <c r="AU6" s="71" t="str">
        <f>'Summary &amp; Cost'!AR6</f>
        <v>CTS Station-6</v>
      </c>
      <c r="AV6" s="77"/>
      <c r="AW6" s="71" t="str">
        <f>'Summary &amp; Cost'!AT6</f>
        <v>PBS-721-W</v>
      </c>
      <c r="AX6" s="71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72" t="str">
        <f>'Summary &amp; Cost'!R7</f>
        <v>-</v>
      </c>
      <c r="V7" s="72" t="str">
        <f>'Summary &amp; Cost'!S7</f>
        <v>-</v>
      </c>
      <c r="W7" s="72" t="str">
        <f>'Summary &amp; Cost'!T7</f>
        <v>-</v>
      </c>
      <c r="X7" s="72" t="str">
        <f>'Summary &amp; Cost'!U7</f>
        <v>-</v>
      </c>
      <c r="Y7" s="72" t="str">
        <f>'Summary &amp; Cost'!V7</f>
        <v>-</v>
      </c>
      <c r="Z7" s="72" t="str">
        <f>'Summary &amp; Cost'!W7</f>
        <v>-</v>
      </c>
      <c r="AA7" s="72" t="str">
        <f>'Summary &amp; Cost'!X7</f>
        <v>-</v>
      </c>
      <c r="AB7" s="72" t="str">
        <f>'Summary &amp; Cost'!Y7</f>
        <v>-</v>
      </c>
      <c r="AC7" s="77"/>
      <c r="AD7" s="72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72" t="str">
        <f>'Summary &amp; Cost'!AH7</f>
        <v>-</v>
      </c>
      <c r="AL7" s="72" t="str">
        <f>'Summary &amp; Cost'!AI7</f>
        <v>-</v>
      </c>
      <c r="AM7" s="72" t="str">
        <f>'Summary &amp; Cost'!AJ7</f>
        <v>-</v>
      </c>
      <c r="AN7" s="72" t="str">
        <f>'Summary &amp; Cost'!AK7</f>
        <v>-</v>
      </c>
      <c r="AO7" s="77"/>
      <c r="AP7" s="72" t="str">
        <f>'Summary &amp; Cost'!AM7</f>
        <v>-</v>
      </c>
      <c r="AQ7" s="72" t="str">
        <f>'Summary &amp; Cost'!AN7</f>
        <v>-</v>
      </c>
      <c r="AR7" s="72" t="str">
        <f>'Summary &amp; Cost'!AO7</f>
        <v>-</v>
      </c>
      <c r="AS7" s="72" t="str">
        <f>'Summary &amp; Cost'!AP7</f>
        <v>-</v>
      </c>
      <c r="AT7" s="72" t="str">
        <f>'Summary &amp; Cost'!AQ7</f>
        <v>-</v>
      </c>
      <c r="AU7" s="72" t="str">
        <f>'Summary &amp; Cost'!AR7</f>
        <v>-</v>
      </c>
      <c r="AV7" s="77"/>
      <c r="AW7" s="72" t="str">
        <f>'Summary &amp; Cost'!AT7</f>
        <v>-</v>
      </c>
      <c r="AX7" s="72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79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81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x14ac:dyDescent="0.25">
      <c r="A39" s="22"/>
      <c r="B39" s="23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70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A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2">
        <f t="shared" si="6"/>
        <v>0</v>
      </c>
      <c r="X40" s="92">
        <f t="shared" si="6"/>
        <v>0</v>
      </c>
      <c r="Y40" s="92">
        <f t="shared" si="6"/>
        <v>0</v>
      </c>
      <c r="Z40" s="93">
        <f t="shared" si="6"/>
        <v>0</v>
      </c>
      <c r="AA40" s="93">
        <f t="shared" si="6"/>
        <v>0</v>
      </c>
      <c r="AB40" s="93">
        <f>SUBTOTAL(9,AB9:AB20,AB21:AB23,AB27:AB37)</f>
        <v>0</v>
      </c>
      <c r="AC40" s="94"/>
      <c r="AD40" s="93">
        <f>SUBTOTAL(9,AD9:AD39)</f>
        <v>0</v>
      </c>
      <c r="AE40" s="93">
        <f>SUBTOTAL(9,AE9:AE39)</f>
        <v>0</v>
      </c>
      <c r="AF40" s="93">
        <f>SUBTOTAL(9,AF9:AF39)</f>
        <v>0</v>
      </c>
      <c r="AG40" s="93">
        <f>SUBTOTAL(9,AG9:AG20,AG21:AG23,AG27:AG37)</f>
        <v>0</v>
      </c>
      <c r="AH40" s="93">
        <f>SUBTOTAL(9,AH9:AH39)</f>
        <v>0</v>
      </c>
      <c r="AI40" s="93">
        <f>SUBTOTAL(9,AI9:AI39)</f>
        <v>0</v>
      </c>
      <c r="AJ40" s="94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93">
        <f>SUBTOTAL(9,AP9:AP39)</f>
        <v>0</v>
      </c>
      <c r="AQ40" s="89">
        <f>SUBTOTAL(9,AQ9:AQ39)</f>
        <v>0</v>
      </c>
      <c r="AR40" s="89">
        <f>SUBTOTAL(9,AR9:AR39)</f>
        <v>0</v>
      </c>
      <c r="AS40" s="89">
        <f>SUBTOTAL(9,AS9:AS20,AS21:AS23,AS27:AS37)</f>
        <v>0</v>
      </c>
      <c r="AT40" s="89">
        <f>SUBTOTAL(9,AT9:AT39)</f>
        <v>0</v>
      </c>
      <c r="AU40" s="89">
        <f>SUBTOTAL(9,AU9:AU39)</f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2" spans="1:52" x14ac:dyDescent="0.25">
      <c r="D42" s="54"/>
      <c r="E42" s="54"/>
      <c r="F42" s="54"/>
      <c r="G42" s="54"/>
      <c r="H42" s="54"/>
      <c r="I42" s="54"/>
      <c r="J42" s="54"/>
      <c r="K42" s="54"/>
    </row>
    <row r="43" spans="1:52" x14ac:dyDescent="0.25">
      <c r="D43" s="54"/>
      <c r="E43" s="54"/>
      <c r="F43" s="54"/>
      <c r="G43" s="54"/>
      <c r="H43" s="54"/>
      <c r="I43" s="54"/>
      <c r="J43" s="54"/>
      <c r="K43" s="54"/>
    </row>
    <row r="44" spans="1:52" x14ac:dyDescent="0.25">
      <c r="D44" s="54"/>
      <c r="E44" s="54"/>
      <c r="F44" s="54"/>
      <c r="G44" s="54"/>
      <c r="H44" s="54"/>
      <c r="I44" s="54"/>
      <c r="J44" s="54"/>
      <c r="K44" s="54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C1 L3:L4 AW39:AY39 M39:T39 B4:C7 AK39:AU39 L5 AK6:AU7 AW6:AY7 AB6:AG6 L6:T6 L7:T7 I6:K6 G7:K7 AE7:AJ7 U6:Y6 Z6:AA6 AH6:AJ6 AZ7 AZ6 AV7 AV6 U39:Y39 U7:Y7 Z39:AG39 Z7:AD7 C3 B1:B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1.71093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bestFit="1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 t="str">
        <f>IF('SEC-01'!$L$1:$P$1="","",'SEC-01'!$L$1:$P$1)</f>
        <v/>
      </c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45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SEC-11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71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71" t="str">
        <f>'Summary &amp; Cost'!Y6</f>
        <v>Control Panel-16</v>
      </c>
      <c r="AC6" s="77"/>
      <c r="AD6" s="71" t="str">
        <f>'Summary &amp; Cost'!AA6</f>
        <v>BOS-515SSx</v>
      </c>
      <c r="AE6" s="71" t="str">
        <f>'Summary &amp; Cost'!AB6</f>
        <v>BDS-600SSA</v>
      </c>
      <c r="AF6" s="71" t="str">
        <f>'Summary &amp; Cost'!AC6</f>
        <v>BDS-600SSF</v>
      </c>
      <c r="AG6" s="71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71" t="str">
        <f>'Summary &amp; Cost'!AH6</f>
        <v>BPD-500SS</v>
      </c>
      <c r="AL6" s="71" t="str">
        <f>'Summary &amp; Cost'!AI6</f>
        <v>BPD-500SP</v>
      </c>
      <c r="AM6" s="71" t="str">
        <f>'Summary &amp; Cost'!AJ6</f>
        <v>LS24I-OL</v>
      </c>
      <c r="AN6" s="71" t="str">
        <f>'Summary &amp; Cost'!AK6</f>
        <v>Light Sensor-4</v>
      </c>
      <c r="AO6" s="77"/>
      <c r="AP6" s="71" t="str">
        <f>'Summary &amp; Cost'!AM6</f>
        <v>CTS1RL-WH</v>
      </c>
      <c r="AQ6" s="71" t="str">
        <f>'Summary &amp; Cost'!AN6</f>
        <v>CTS2RL-WH</v>
      </c>
      <c r="AR6" s="71" t="str">
        <f>'Summary &amp; Cost'!AO6</f>
        <v>CTS3PR-WH</v>
      </c>
      <c r="AS6" s="71" t="str">
        <f>'Summary &amp; Cost'!AP6</f>
        <v>CTS1CH-WH</v>
      </c>
      <c r="AT6" s="71" t="str">
        <f>'Summary &amp; Cost'!AQ6</f>
        <v>CTS2CH-WH</v>
      </c>
      <c r="AU6" s="71" t="str">
        <f>'Summary &amp; Cost'!AR6</f>
        <v>CTS Station-6</v>
      </c>
      <c r="AV6" s="77"/>
      <c r="AW6" s="71" t="str">
        <f>'Summary &amp; Cost'!AT6</f>
        <v>PBS-721-W</v>
      </c>
      <c r="AX6" s="71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72" t="str">
        <f>'Summary &amp; Cost'!R7</f>
        <v>-</v>
      </c>
      <c r="V7" s="72" t="str">
        <f>'Summary &amp; Cost'!S7</f>
        <v>-</v>
      </c>
      <c r="W7" s="72" t="str">
        <f>'Summary &amp; Cost'!T7</f>
        <v>-</v>
      </c>
      <c r="X7" s="72" t="str">
        <f>'Summary &amp; Cost'!U7</f>
        <v>-</v>
      </c>
      <c r="Y7" s="72" t="str">
        <f>'Summary &amp; Cost'!V7</f>
        <v>-</v>
      </c>
      <c r="Z7" s="72" t="str">
        <f>'Summary &amp; Cost'!W7</f>
        <v>-</v>
      </c>
      <c r="AA7" s="72" t="str">
        <f>'Summary &amp; Cost'!X7</f>
        <v>-</v>
      </c>
      <c r="AB7" s="72" t="str">
        <f>'Summary &amp; Cost'!Y7</f>
        <v>-</v>
      </c>
      <c r="AC7" s="77"/>
      <c r="AD7" s="72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72" t="str">
        <f>'Summary &amp; Cost'!AH7</f>
        <v>-</v>
      </c>
      <c r="AL7" s="72" t="str">
        <f>'Summary &amp; Cost'!AI7</f>
        <v>-</v>
      </c>
      <c r="AM7" s="72" t="str">
        <f>'Summary &amp; Cost'!AJ7</f>
        <v>-</v>
      </c>
      <c r="AN7" s="72" t="str">
        <f>'Summary &amp; Cost'!AK7</f>
        <v>-</v>
      </c>
      <c r="AO7" s="77"/>
      <c r="AP7" s="72" t="str">
        <f>'Summary &amp; Cost'!AM7</f>
        <v>-</v>
      </c>
      <c r="AQ7" s="72" t="str">
        <f>'Summary &amp; Cost'!AN7</f>
        <v>-</v>
      </c>
      <c r="AR7" s="72" t="str">
        <f>'Summary &amp; Cost'!AO7</f>
        <v>-</v>
      </c>
      <c r="AS7" s="72" t="str">
        <f>'Summary &amp; Cost'!AP7</f>
        <v>-</v>
      </c>
      <c r="AT7" s="72" t="str">
        <f>'Summary &amp; Cost'!AQ7</f>
        <v>-</v>
      </c>
      <c r="AU7" s="72" t="str">
        <f>'Summary &amp; Cost'!AR7</f>
        <v>-</v>
      </c>
      <c r="AV7" s="77"/>
      <c r="AW7" s="72" t="str">
        <f>'Summary &amp; Cost'!AT7</f>
        <v>-</v>
      </c>
      <c r="AX7" s="72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81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81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x14ac:dyDescent="0.25">
      <c r="A39" s="22"/>
      <c r="B39" s="23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70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A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2">
        <f t="shared" si="6"/>
        <v>0</v>
      </c>
      <c r="X40" s="92">
        <f t="shared" si="6"/>
        <v>0</v>
      </c>
      <c r="Y40" s="92">
        <f t="shared" si="6"/>
        <v>0</v>
      </c>
      <c r="Z40" s="93">
        <f t="shared" si="6"/>
        <v>0</v>
      </c>
      <c r="AA40" s="93">
        <f t="shared" si="6"/>
        <v>0</v>
      </c>
      <c r="AB40" s="93">
        <f>SUBTOTAL(9,AB9:AB20,AB21:AB23,AB27:AB37)</f>
        <v>0</v>
      </c>
      <c r="AC40" s="94"/>
      <c r="AD40" s="93">
        <f>SUBTOTAL(9,AD9:AD39)</f>
        <v>0</v>
      </c>
      <c r="AE40" s="93">
        <f>SUBTOTAL(9,AE9:AE39)</f>
        <v>0</v>
      </c>
      <c r="AF40" s="93">
        <f>SUBTOTAL(9,AF9:AF39)</f>
        <v>0</v>
      </c>
      <c r="AG40" s="93">
        <f>SUBTOTAL(9,AG9:AG20,AG21:AG23,AG27:AG37)</f>
        <v>0</v>
      </c>
      <c r="AH40" s="93">
        <f>SUBTOTAL(9,AH9:AH39)</f>
        <v>0</v>
      </c>
      <c r="AI40" s="93">
        <f>SUBTOTAL(9,AI9:AI39)</f>
        <v>0</v>
      </c>
      <c r="AJ40" s="94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93">
        <f>SUBTOTAL(9,AP9:AP39)</f>
        <v>0</v>
      </c>
      <c r="AQ40" s="89">
        <f>SUBTOTAL(9,AQ9:AQ39)</f>
        <v>0</v>
      </c>
      <c r="AR40" s="89">
        <f>SUBTOTAL(9,AR9:AR39)</f>
        <v>0</v>
      </c>
      <c r="AS40" s="89">
        <f>SUBTOTAL(9,AS9:AS20,AS21:AS23,AS27:AS37)</f>
        <v>0</v>
      </c>
      <c r="AT40" s="89">
        <f>SUBTOTAL(9,AT9:AT39)</f>
        <v>0</v>
      </c>
      <c r="AU40" s="89">
        <f>SUBTOTAL(9,AU9:AU39)</f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2" spans="1:52" x14ac:dyDescent="0.25">
      <c r="D42" s="54"/>
      <c r="E42" s="54"/>
      <c r="F42" s="54"/>
      <c r="G42" s="54"/>
      <c r="H42" s="54"/>
      <c r="I42" s="54"/>
      <c r="J42" s="54"/>
      <c r="K42" s="54"/>
    </row>
    <row r="43" spans="1:52" x14ac:dyDescent="0.25">
      <c r="D43" s="54"/>
      <c r="E43" s="54"/>
      <c r="F43" s="54"/>
      <c r="G43" s="54"/>
      <c r="H43" s="54"/>
      <c r="I43" s="54"/>
      <c r="J43" s="54"/>
      <c r="K43" s="54"/>
    </row>
    <row r="44" spans="1:52" x14ac:dyDescent="0.25">
      <c r="D44" s="54"/>
      <c r="E44" s="54"/>
      <c r="F44" s="54"/>
      <c r="G44" s="54"/>
      <c r="H44" s="54"/>
      <c r="I44" s="54"/>
      <c r="J44" s="54"/>
      <c r="K44" s="54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L3:L4 L7:M7 L1 C1 B6:C7 B4:C5 L6:M6 L5 AB7:AD7 N6:T6 AK6:AU7 AB6:AG6 AW6:AY7 N7:T7 U6:Y6 AE7:AJ7 AZ6 AZ7 AH6:AJ6 AV7 AV6 Z6:AA6 Z7:AA7 U7:Y7 C3 B1:B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1.71093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bestFit="1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 t="str">
        <f>IF('SEC-01'!$L$1:$P$1="","",'SEC-01'!$L$1:$P$1)</f>
        <v/>
      </c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45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SEC-12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114" t="str">
        <f>'Summary &amp; Cost'!R6</f>
        <v>Control Panel-9</v>
      </c>
      <c r="V6" s="114" t="str">
        <f>'Summary &amp; Cost'!S6</f>
        <v>Control Panel-10</v>
      </c>
      <c r="W6" s="114" t="str">
        <f>'Summary &amp; Cost'!T6</f>
        <v>Control Panel-11</v>
      </c>
      <c r="X6" s="114" t="str">
        <f>'Summary &amp; Cost'!U6</f>
        <v>Control Panel-12</v>
      </c>
      <c r="Y6" s="114" t="str">
        <f>'Summary &amp; Cost'!V6</f>
        <v>Control Panel-13</v>
      </c>
      <c r="Z6" s="114" t="str">
        <f>'Summary &amp; Cost'!W6</f>
        <v>Control Panel-14</v>
      </c>
      <c r="AA6" s="114" t="str">
        <f>'Summary &amp; Cost'!X6</f>
        <v>Control Panel-15</v>
      </c>
      <c r="AB6" s="114" t="str">
        <f>'Summary &amp; Cost'!Y6</f>
        <v>Control Panel-16</v>
      </c>
      <c r="AC6" s="77"/>
      <c r="AD6" s="71" t="str">
        <f>'Summary &amp; Cost'!AA6</f>
        <v>BOS-515SSx</v>
      </c>
      <c r="AE6" s="71" t="str">
        <f>'Summary &amp; Cost'!AB6</f>
        <v>BDS-600SSA</v>
      </c>
      <c r="AF6" s="71" t="str">
        <f>'Summary &amp; Cost'!AC6</f>
        <v>BDS-600SSF</v>
      </c>
      <c r="AG6" s="71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71" t="str">
        <f>'Summary &amp; Cost'!AH6</f>
        <v>BPD-500SS</v>
      </c>
      <c r="AL6" s="71" t="str">
        <f>'Summary &amp; Cost'!AI6</f>
        <v>BPD-500SP</v>
      </c>
      <c r="AM6" s="71" t="str">
        <f>'Summary &amp; Cost'!AJ6</f>
        <v>LS24I-OL</v>
      </c>
      <c r="AN6" s="71" t="str">
        <f>'Summary &amp; Cost'!AK6</f>
        <v>Light Sensor-4</v>
      </c>
      <c r="AO6" s="77"/>
      <c r="AP6" s="71" t="str">
        <f>'Summary &amp; Cost'!AM6</f>
        <v>CTS1RL-WH</v>
      </c>
      <c r="AQ6" s="71" t="str">
        <f>'Summary &amp; Cost'!AN6</f>
        <v>CTS2RL-WH</v>
      </c>
      <c r="AR6" s="71" t="str">
        <f>'Summary &amp; Cost'!AO6</f>
        <v>CTS3PR-WH</v>
      </c>
      <c r="AS6" s="71" t="str">
        <f>'Summary &amp; Cost'!AP6</f>
        <v>CTS1CH-WH</v>
      </c>
      <c r="AT6" s="71" t="str">
        <f>'Summary &amp; Cost'!AQ6</f>
        <v>CTS2CH-WH</v>
      </c>
      <c r="AU6" s="71" t="str">
        <f>'Summary &amp; Cost'!AR6</f>
        <v>CTS Station-6</v>
      </c>
      <c r="AV6" s="77"/>
      <c r="AW6" s="71" t="str">
        <f>'Summary &amp; Cost'!AT6</f>
        <v>PBS-721-W</v>
      </c>
      <c r="AX6" s="71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115" t="str">
        <f>'Summary &amp; Cost'!R7</f>
        <v>-</v>
      </c>
      <c r="V7" s="115" t="str">
        <f>'Summary &amp; Cost'!S7</f>
        <v>-</v>
      </c>
      <c r="W7" s="115" t="str">
        <f>'Summary &amp; Cost'!T7</f>
        <v>-</v>
      </c>
      <c r="X7" s="115" t="str">
        <f>'Summary &amp; Cost'!U7</f>
        <v>-</v>
      </c>
      <c r="Y7" s="115" t="str">
        <f>'Summary &amp; Cost'!V7</f>
        <v>-</v>
      </c>
      <c r="Z7" s="115" t="str">
        <f>'Summary &amp; Cost'!W7</f>
        <v>-</v>
      </c>
      <c r="AA7" s="115" t="str">
        <f>'Summary &amp; Cost'!X7</f>
        <v>-</v>
      </c>
      <c r="AB7" s="115" t="str">
        <f>'Summary &amp; Cost'!Y7</f>
        <v>-</v>
      </c>
      <c r="AC7" s="77"/>
      <c r="AD7" s="72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72" t="str">
        <f>'Summary &amp; Cost'!AH7</f>
        <v>-</v>
      </c>
      <c r="AL7" s="72" t="str">
        <f>'Summary &amp; Cost'!AI7</f>
        <v>-</v>
      </c>
      <c r="AM7" s="72" t="str">
        <f>'Summary &amp; Cost'!AJ7</f>
        <v>-</v>
      </c>
      <c r="AN7" s="72" t="str">
        <f>'Summary &amp; Cost'!AK7</f>
        <v>-</v>
      </c>
      <c r="AO7" s="77"/>
      <c r="AP7" s="72" t="str">
        <f>'Summary &amp; Cost'!AM7</f>
        <v>-</v>
      </c>
      <c r="AQ7" s="72" t="str">
        <f>'Summary &amp; Cost'!AN7</f>
        <v>-</v>
      </c>
      <c r="AR7" s="72" t="str">
        <f>'Summary &amp; Cost'!AO7</f>
        <v>-</v>
      </c>
      <c r="AS7" s="72" t="str">
        <f>'Summary &amp; Cost'!AP7</f>
        <v>-</v>
      </c>
      <c r="AT7" s="72" t="str">
        <f>'Summary &amp; Cost'!AQ7</f>
        <v>-</v>
      </c>
      <c r="AU7" s="72" t="str">
        <f>'Summary &amp; Cost'!AR7</f>
        <v>-</v>
      </c>
      <c r="AV7" s="77"/>
      <c r="AW7" s="72" t="str">
        <f>'Summary &amp; Cost'!AT7</f>
        <v>-</v>
      </c>
      <c r="AX7" s="72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81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81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x14ac:dyDescent="0.25">
      <c r="A39" s="22"/>
      <c r="B39" s="23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70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A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2">
        <f t="shared" si="6"/>
        <v>0</v>
      </c>
      <c r="X40" s="92">
        <f t="shared" si="6"/>
        <v>0</v>
      </c>
      <c r="Y40" s="92">
        <f t="shared" si="6"/>
        <v>0</v>
      </c>
      <c r="Z40" s="93">
        <f t="shared" si="6"/>
        <v>0</v>
      </c>
      <c r="AA40" s="93">
        <f t="shared" si="6"/>
        <v>0</v>
      </c>
      <c r="AB40" s="93">
        <f>SUBTOTAL(9,AB9:AB20,AB21:AB23,AB27:AB37)</f>
        <v>0</v>
      </c>
      <c r="AC40" s="94"/>
      <c r="AD40" s="93">
        <f>SUBTOTAL(9,AD9:AD39)</f>
        <v>0</v>
      </c>
      <c r="AE40" s="93">
        <f>SUBTOTAL(9,AE9:AE39)</f>
        <v>0</v>
      </c>
      <c r="AF40" s="93">
        <f>SUBTOTAL(9,AF9:AF39)</f>
        <v>0</v>
      </c>
      <c r="AG40" s="93">
        <f>SUBTOTAL(9,AG9:AG20,AG21:AG23,AG27:AG37)</f>
        <v>0</v>
      </c>
      <c r="AH40" s="93">
        <f>SUBTOTAL(9,AH9:AH39)</f>
        <v>0</v>
      </c>
      <c r="AI40" s="93">
        <f>SUBTOTAL(9,AI9:AI39)</f>
        <v>0</v>
      </c>
      <c r="AJ40" s="94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93">
        <f>SUBTOTAL(9,AP9:AP39)</f>
        <v>0</v>
      </c>
      <c r="AQ40" s="89">
        <f>SUBTOTAL(9,AQ9:AQ39)</f>
        <v>0</v>
      </c>
      <c r="AR40" s="89">
        <f>SUBTOTAL(9,AR9:AR39)</f>
        <v>0</v>
      </c>
      <c r="AS40" s="89">
        <f>SUBTOTAL(9,AS9:AS20,AS21:AS23,AS27:AS37)</f>
        <v>0</v>
      </c>
      <c r="AT40" s="89">
        <f>SUBTOTAL(9,AT9:AT39)</f>
        <v>0</v>
      </c>
      <c r="AU40" s="89">
        <f>SUBTOTAL(9,AU9:AU39)</f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2" spans="1:52" x14ac:dyDescent="0.25">
      <c r="D42" s="54"/>
      <c r="E42" s="54"/>
      <c r="F42" s="54"/>
      <c r="G42" s="54"/>
      <c r="H42" s="54"/>
      <c r="I42" s="54"/>
      <c r="J42" s="54"/>
      <c r="K42" s="54"/>
    </row>
    <row r="43" spans="1:52" x14ac:dyDescent="0.25">
      <c r="D43" s="54"/>
      <c r="E43" s="54"/>
      <c r="F43" s="54"/>
      <c r="G43" s="54"/>
      <c r="H43" s="54"/>
      <c r="I43" s="54"/>
      <c r="J43" s="54"/>
      <c r="K43" s="54"/>
    </row>
    <row r="44" spans="1:52" x14ac:dyDescent="0.25">
      <c r="D44" s="54"/>
      <c r="E44" s="54"/>
      <c r="F44" s="54"/>
      <c r="G44" s="54"/>
      <c r="H44" s="54"/>
      <c r="I44" s="54"/>
      <c r="J44" s="54"/>
      <c r="K44" s="54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L3:L4 L1 AW8:AY8 C1 B4:C5 AK8:AU8 L5 AB8:AG8 AB7:AD7 L6:T6 L7:T7 AK6:AU7 AB6:AG6 B6:C7 AW6:AY7 D7:K7 AZ6:AZ7 D6:F6 AH6:AJ6 AV7 AV6 AE7:AJ7 U6:Y6 Z6:AA6 U7:Y7 Z7:AA7 C3 B1:B3 I6:K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1.71093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 t="str">
        <f>IF('SEC-01'!$L$1:$P$1="","",'SEC-01'!$L$1:$P$1)</f>
        <v/>
      </c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100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SEC-13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98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98" t="str">
        <f>'Summary &amp; Cost'!Y6</f>
        <v>Control Panel-16</v>
      </c>
      <c r="AC6" s="77"/>
      <c r="AD6" s="98" t="str">
        <f>'Summary &amp; Cost'!AA6</f>
        <v>BOS-515SSx</v>
      </c>
      <c r="AE6" s="98" t="str">
        <f>'Summary &amp; Cost'!AB6</f>
        <v>BDS-600SSA</v>
      </c>
      <c r="AF6" s="98" t="str">
        <f>'Summary &amp; Cost'!AC6</f>
        <v>BDS-600SSF</v>
      </c>
      <c r="AG6" s="98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98" t="str">
        <f>'Summary &amp; Cost'!AH6</f>
        <v>BPD-500SS</v>
      </c>
      <c r="AL6" s="98" t="str">
        <f>'Summary &amp; Cost'!AI6</f>
        <v>BPD-500SP</v>
      </c>
      <c r="AM6" s="98" t="str">
        <f>'Summary &amp; Cost'!AJ6</f>
        <v>LS24I-OL</v>
      </c>
      <c r="AN6" s="98" t="str">
        <f>'Summary &amp; Cost'!AK6</f>
        <v>Light Sensor-4</v>
      </c>
      <c r="AO6" s="77"/>
      <c r="AP6" s="98" t="str">
        <f>'Summary &amp; Cost'!AM6</f>
        <v>CTS1RL-WH</v>
      </c>
      <c r="AQ6" s="98" t="str">
        <f>'Summary &amp; Cost'!AN6</f>
        <v>CTS2RL-WH</v>
      </c>
      <c r="AR6" s="98" t="str">
        <f>'Summary &amp; Cost'!AO6</f>
        <v>CTS3PR-WH</v>
      </c>
      <c r="AS6" s="98" t="str">
        <f>'Summary &amp; Cost'!AP6</f>
        <v>CTS1CH-WH</v>
      </c>
      <c r="AT6" s="98" t="str">
        <f>'Summary &amp; Cost'!AQ6</f>
        <v>CTS2CH-WH</v>
      </c>
      <c r="AU6" s="98" t="str">
        <f>'Summary &amp; Cost'!AR6</f>
        <v>CTS Station-6</v>
      </c>
      <c r="AV6" s="77"/>
      <c r="AW6" s="98" t="str">
        <f>'Summary &amp; Cost'!AT6</f>
        <v>PBS-721-W</v>
      </c>
      <c r="AX6" s="98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99" t="str">
        <f>'Summary &amp; Cost'!R7</f>
        <v>-</v>
      </c>
      <c r="V7" s="99" t="str">
        <f>'Summary &amp; Cost'!S7</f>
        <v>-</v>
      </c>
      <c r="W7" s="99" t="str">
        <f>'Summary &amp; Cost'!T7</f>
        <v>-</v>
      </c>
      <c r="X7" s="99" t="str">
        <f>'Summary &amp; Cost'!U7</f>
        <v>-</v>
      </c>
      <c r="Y7" s="99" t="str">
        <f>'Summary &amp; Cost'!V7</f>
        <v>-</v>
      </c>
      <c r="Z7" s="99" t="str">
        <f>'Summary &amp; Cost'!W7</f>
        <v>-</v>
      </c>
      <c r="AA7" s="99" t="str">
        <f>'Summary &amp; Cost'!X7</f>
        <v>-</v>
      </c>
      <c r="AB7" s="99" t="str">
        <f>'Summary &amp; Cost'!Y7</f>
        <v>-</v>
      </c>
      <c r="AC7" s="77"/>
      <c r="AD7" s="99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99" t="str">
        <f>'Summary &amp; Cost'!AH7</f>
        <v>-</v>
      </c>
      <c r="AL7" s="99" t="str">
        <f>'Summary &amp; Cost'!AI7</f>
        <v>-</v>
      </c>
      <c r="AM7" s="99" t="str">
        <f>'Summary &amp; Cost'!AJ7</f>
        <v>-</v>
      </c>
      <c r="AN7" s="99" t="str">
        <f>'Summary &amp; Cost'!AK7</f>
        <v>-</v>
      </c>
      <c r="AO7" s="77"/>
      <c r="AP7" s="99" t="str">
        <f>'Summary &amp; Cost'!AM7</f>
        <v>-</v>
      </c>
      <c r="AQ7" s="99" t="str">
        <f>'Summary &amp; Cost'!AN7</f>
        <v>-</v>
      </c>
      <c r="AR7" s="99" t="str">
        <f>'Summary &amp; Cost'!AO7</f>
        <v>-</v>
      </c>
      <c r="AS7" s="99" t="str">
        <f>'Summary &amp; Cost'!AP7</f>
        <v>-</v>
      </c>
      <c r="AT7" s="99" t="str">
        <f>'Summary &amp; Cost'!AQ7</f>
        <v>-</v>
      </c>
      <c r="AU7" s="99" t="str">
        <f>'Summary &amp; Cost'!AR7</f>
        <v>-</v>
      </c>
      <c r="AV7" s="77"/>
      <c r="AW7" s="99" t="str">
        <f>'Summary &amp; Cost'!AT7</f>
        <v>-</v>
      </c>
      <c r="AX7" s="99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5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81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81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x14ac:dyDescent="0.25">
      <c r="A39" s="22"/>
      <c r="B39" s="23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97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A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2">
        <f t="shared" si="6"/>
        <v>0</v>
      </c>
      <c r="X40" s="92">
        <f t="shared" si="6"/>
        <v>0</v>
      </c>
      <c r="Y40" s="92">
        <f t="shared" si="6"/>
        <v>0</v>
      </c>
      <c r="Z40" s="93">
        <f t="shared" si="6"/>
        <v>0</v>
      </c>
      <c r="AA40" s="93">
        <f t="shared" si="6"/>
        <v>0</v>
      </c>
      <c r="AB40" s="93">
        <f>SUBTOTAL(9,AB9:AB20,AB21:AB23,AB27:AB37)</f>
        <v>0</v>
      </c>
      <c r="AC40" s="94"/>
      <c r="AD40" s="93">
        <f>SUBTOTAL(9,AD9:AD39)</f>
        <v>0</v>
      </c>
      <c r="AE40" s="93">
        <f>SUBTOTAL(9,AE9:AE39)</f>
        <v>0</v>
      </c>
      <c r="AF40" s="93">
        <f>SUBTOTAL(9,AF9:AF39)</f>
        <v>0</v>
      </c>
      <c r="AG40" s="93">
        <f>SUBTOTAL(9,AG9:AG20,AG21:AG23,AG27:AG37)</f>
        <v>0</v>
      </c>
      <c r="AH40" s="93">
        <f>SUBTOTAL(9,AH9:AH39)</f>
        <v>0</v>
      </c>
      <c r="AI40" s="93">
        <f>SUBTOTAL(9,AI9:AI39)</f>
        <v>0</v>
      </c>
      <c r="AJ40" s="94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93">
        <f>SUBTOTAL(9,AP9:AP39)</f>
        <v>0</v>
      </c>
      <c r="AQ40" s="89">
        <f>SUBTOTAL(9,AQ9:AQ39)</f>
        <v>0</v>
      </c>
      <c r="AR40" s="89">
        <f>SUBTOTAL(9,AR9:AR39)</f>
        <v>0</v>
      </c>
      <c r="AS40" s="89">
        <f>SUBTOTAL(9,AS9:AS20,AS21:AS23,AS27:AS37)</f>
        <v>0</v>
      </c>
      <c r="AT40" s="89">
        <f>SUBTOTAL(9,AT9:AT39)</f>
        <v>0</v>
      </c>
      <c r="AU40" s="89">
        <f>SUBTOTAL(9,AU9:AU39)</f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2" spans="1:52" x14ac:dyDescent="0.25">
      <c r="D42" s="54"/>
      <c r="E42" s="54"/>
      <c r="F42" s="54"/>
      <c r="G42" s="54"/>
      <c r="H42" s="54"/>
      <c r="I42" s="54"/>
      <c r="J42" s="54"/>
      <c r="K42" s="54"/>
    </row>
    <row r="43" spans="1:52" x14ac:dyDescent="0.25">
      <c r="D43" s="54"/>
      <c r="E43" s="54"/>
      <c r="F43" s="54"/>
      <c r="G43" s="54"/>
      <c r="H43" s="54"/>
      <c r="I43" s="54"/>
      <c r="J43" s="54"/>
      <c r="K43" s="54"/>
    </row>
    <row r="44" spans="1:52" x14ac:dyDescent="0.25">
      <c r="D44" s="54"/>
      <c r="E44" s="54"/>
      <c r="F44" s="54"/>
      <c r="G44" s="54"/>
      <c r="H44" s="54"/>
      <c r="I44" s="54"/>
      <c r="J44" s="54"/>
      <c r="K44" s="54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M6:Z7 AA6:AA7 AB6:AB7 AD6:AI7 AK6:AT7 AU6:AY7 B1:B3 AZ6:AZ7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1.71093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 t="str">
        <f>IF('SEC-01'!$L$1:$P$1="","",'SEC-01'!$L$1:$P$1)</f>
        <v/>
      </c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100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SEC-14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98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98" t="str">
        <f>'Summary &amp; Cost'!Y6</f>
        <v>Control Panel-16</v>
      </c>
      <c r="AC6" s="77"/>
      <c r="AD6" s="98" t="str">
        <f>'Summary &amp; Cost'!AA6</f>
        <v>BOS-515SSx</v>
      </c>
      <c r="AE6" s="98" t="str">
        <f>'Summary &amp; Cost'!AB6</f>
        <v>BDS-600SSA</v>
      </c>
      <c r="AF6" s="98" t="str">
        <f>'Summary &amp; Cost'!AC6</f>
        <v>BDS-600SSF</v>
      </c>
      <c r="AG6" s="98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98" t="str">
        <f>'Summary &amp; Cost'!AH6</f>
        <v>BPD-500SS</v>
      </c>
      <c r="AL6" s="98" t="str">
        <f>'Summary &amp; Cost'!AI6</f>
        <v>BPD-500SP</v>
      </c>
      <c r="AM6" s="98" t="str">
        <f>'Summary &amp; Cost'!AJ6</f>
        <v>LS24I-OL</v>
      </c>
      <c r="AN6" s="98" t="str">
        <f>'Summary &amp; Cost'!AK6</f>
        <v>Light Sensor-4</v>
      </c>
      <c r="AO6" s="77"/>
      <c r="AP6" s="98" t="str">
        <f>'Summary &amp; Cost'!AM6</f>
        <v>CTS1RL-WH</v>
      </c>
      <c r="AQ6" s="98" t="str">
        <f>'Summary &amp; Cost'!AN6</f>
        <v>CTS2RL-WH</v>
      </c>
      <c r="AR6" s="98" t="str">
        <f>'Summary &amp; Cost'!AO6</f>
        <v>CTS3PR-WH</v>
      </c>
      <c r="AS6" s="98" t="str">
        <f>'Summary &amp; Cost'!AP6</f>
        <v>CTS1CH-WH</v>
      </c>
      <c r="AT6" s="98" t="str">
        <f>'Summary &amp; Cost'!AQ6</f>
        <v>CTS2CH-WH</v>
      </c>
      <c r="AU6" s="98" t="str">
        <f>'Summary &amp; Cost'!AR6</f>
        <v>CTS Station-6</v>
      </c>
      <c r="AV6" s="77"/>
      <c r="AW6" s="98" t="str">
        <f>'Summary &amp; Cost'!AT6</f>
        <v>PBS-721-W</v>
      </c>
      <c r="AX6" s="98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99" t="str">
        <f>'Summary &amp; Cost'!R7</f>
        <v>-</v>
      </c>
      <c r="V7" s="99" t="str">
        <f>'Summary &amp; Cost'!S7</f>
        <v>-</v>
      </c>
      <c r="W7" s="99" t="str">
        <f>'Summary &amp; Cost'!T7</f>
        <v>-</v>
      </c>
      <c r="X7" s="99" t="str">
        <f>'Summary &amp; Cost'!U7</f>
        <v>-</v>
      </c>
      <c r="Y7" s="99" t="str">
        <f>'Summary &amp; Cost'!V7</f>
        <v>-</v>
      </c>
      <c r="Z7" s="99" t="str">
        <f>'Summary &amp; Cost'!W7</f>
        <v>-</v>
      </c>
      <c r="AA7" s="99" t="str">
        <f>'Summary &amp; Cost'!X7</f>
        <v>-</v>
      </c>
      <c r="AB7" s="99" t="str">
        <f>'Summary &amp; Cost'!Y7</f>
        <v>-</v>
      </c>
      <c r="AC7" s="77"/>
      <c r="AD7" s="99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99" t="str">
        <f>'Summary &amp; Cost'!AH7</f>
        <v>-</v>
      </c>
      <c r="AL7" s="99" t="str">
        <f>'Summary &amp; Cost'!AI7</f>
        <v>-</v>
      </c>
      <c r="AM7" s="99" t="str">
        <f>'Summary &amp; Cost'!AJ7</f>
        <v>-</v>
      </c>
      <c r="AN7" s="99" t="str">
        <f>'Summary &amp; Cost'!AK7</f>
        <v>-</v>
      </c>
      <c r="AO7" s="77"/>
      <c r="AP7" s="99" t="str">
        <f>'Summary &amp; Cost'!AM7</f>
        <v>-</v>
      </c>
      <c r="AQ7" s="99" t="str">
        <f>'Summary &amp; Cost'!AN7</f>
        <v>-</v>
      </c>
      <c r="AR7" s="99" t="str">
        <f>'Summary &amp; Cost'!AO7</f>
        <v>-</v>
      </c>
      <c r="AS7" s="99" t="str">
        <f>'Summary &amp; Cost'!AP7</f>
        <v>-</v>
      </c>
      <c r="AT7" s="99" t="str">
        <f>'Summary &amp; Cost'!AQ7</f>
        <v>-</v>
      </c>
      <c r="AU7" s="99" t="str">
        <f>'Summary &amp; Cost'!AR7</f>
        <v>-</v>
      </c>
      <c r="AV7" s="77"/>
      <c r="AW7" s="99" t="str">
        <f>'Summary &amp; Cost'!AT7</f>
        <v>-</v>
      </c>
      <c r="AX7" s="99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81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81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x14ac:dyDescent="0.25">
      <c r="A39" s="22"/>
      <c r="B39" s="23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97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A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2">
        <f t="shared" si="6"/>
        <v>0</v>
      </c>
      <c r="X40" s="92">
        <f t="shared" si="6"/>
        <v>0</v>
      </c>
      <c r="Y40" s="92">
        <f t="shared" si="6"/>
        <v>0</v>
      </c>
      <c r="Z40" s="93">
        <f t="shared" si="6"/>
        <v>0</v>
      </c>
      <c r="AA40" s="93">
        <f t="shared" si="6"/>
        <v>0</v>
      </c>
      <c r="AB40" s="93">
        <f>SUBTOTAL(9,AB9:AB20,AB21:AB23,AB27:AB37)</f>
        <v>0</v>
      </c>
      <c r="AC40" s="94"/>
      <c r="AD40" s="93">
        <f>SUBTOTAL(9,AD9:AD39)</f>
        <v>0</v>
      </c>
      <c r="AE40" s="93">
        <f>SUBTOTAL(9,AE9:AE39)</f>
        <v>0</v>
      </c>
      <c r="AF40" s="93">
        <f>SUBTOTAL(9,AF9:AF39)</f>
        <v>0</v>
      </c>
      <c r="AG40" s="93">
        <f>SUBTOTAL(9,AG9:AG20,AG21:AG23,AG27:AG37)</f>
        <v>0</v>
      </c>
      <c r="AH40" s="93">
        <f>SUBTOTAL(9,AH9:AH39)</f>
        <v>0</v>
      </c>
      <c r="AI40" s="93">
        <f>SUBTOTAL(9,AI9:AI39)</f>
        <v>0</v>
      </c>
      <c r="AJ40" s="94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93">
        <f>SUBTOTAL(9,AP9:AP39)</f>
        <v>0</v>
      </c>
      <c r="AQ40" s="89">
        <f>SUBTOTAL(9,AQ9:AQ39)</f>
        <v>0</v>
      </c>
      <c r="AR40" s="89">
        <f>SUBTOTAL(9,AR9:AR39)</f>
        <v>0</v>
      </c>
      <c r="AS40" s="89">
        <f>SUBTOTAL(9,AS9:AS20,AS21:AS23,AS27:AS37)</f>
        <v>0</v>
      </c>
      <c r="AT40" s="89">
        <f>SUBTOTAL(9,AT9:AT39)</f>
        <v>0</v>
      </c>
      <c r="AU40" s="89">
        <f>SUBTOTAL(9,AU9:AU39)</f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2" spans="1:52" x14ac:dyDescent="0.25">
      <c r="D42" s="54"/>
      <c r="E42" s="54"/>
      <c r="F42" s="54"/>
      <c r="G42" s="54"/>
      <c r="H42" s="54"/>
      <c r="I42" s="54"/>
      <c r="J42" s="54"/>
      <c r="K42" s="54"/>
    </row>
    <row r="43" spans="1:52" x14ac:dyDescent="0.25">
      <c r="D43" s="54"/>
      <c r="E43" s="54"/>
      <c r="F43" s="54"/>
      <c r="G43" s="54"/>
      <c r="H43" s="54"/>
      <c r="I43" s="54"/>
      <c r="J43" s="54"/>
      <c r="K43" s="54"/>
    </row>
    <row r="44" spans="1:52" x14ac:dyDescent="0.25">
      <c r="D44" s="54"/>
      <c r="E44" s="54"/>
      <c r="F44" s="54"/>
      <c r="G44" s="54"/>
      <c r="H44" s="54"/>
      <c r="I44" s="54"/>
      <c r="J44" s="54"/>
      <c r="K44" s="54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M6:AB7 AD6:AI7 AK6:AY7 B1:B3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1.71093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 t="str">
        <f>IF('SEC-01'!$L$1:$P$1="","",'SEC-01'!$L$1:$P$1)</f>
        <v/>
      </c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100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SEC-15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98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98" t="str">
        <f>'Summary &amp; Cost'!Y6</f>
        <v>Control Panel-16</v>
      </c>
      <c r="AC6" s="77"/>
      <c r="AD6" s="98" t="str">
        <f>'Summary &amp; Cost'!AA6</f>
        <v>BOS-515SSx</v>
      </c>
      <c r="AE6" s="98" t="str">
        <f>'Summary &amp; Cost'!AB6</f>
        <v>BDS-600SSA</v>
      </c>
      <c r="AF6" s="98" t="str">
        <f>'Summary &amp; Cost'!AC6</f>
        <v>BDS-600SSF</v>
      </c>
      <c r="AG6" s="98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98" t="str">
        <f>'Summary &amp; Cost'!AH6</f>
        <v>BPD-500SS</v>
      </c>
      <c r="AL6" s="98" t="str">
        <f>'Summary &amp; Cost'!AI6</f>
        <v>BPD-500SP</v>
      </c>
      <c r="AM6" s="98" t="str">
        <f>'Summary &amp; Cost'!AJ6</f>
        <v>LS24I-OL</v>
      </c>
      <c r="AN6" s="98" t="str">
        <f>'Summary &amp; Cost'!AK6</f>
        <v>Light Sensor-4</v>
      </c>
      <c r="AO6" s="77"/>
      <c r="AP6" s="98" t="str">
        <f>'Summary &amp; Cost'!AM6</f>
        <v>CTS1RL-WH</v>
      </c>
      <c r="AQ6" s="98" t="str">
        <f>'Summary &amp; Cost'!AN6</f>
        <v>CTS2RL-WH</v>
      </c>
      <c r="AR6" s="98" t="str">
        <f>'Summary &amp; Cost'!AO6</f>
        <v>CTS3PR-WH</v>
      </c>
      <c r="AS6" s="98" t="str">
        <f>'Summary &amp; Cost'!AP6</f>
        <v>CTS1CH-WH</v>
      </c>
      <c r="AT6" s="98" t="str">
        <f>'Summary &amp; Cost'!AQ6</f>
        <v>CTS2CH-WH</v>
      </c>
      <c r="AU6" s="98" t="str">
        <f>'Summary &amp; Cost'!AR6</f>
        <v>CTS Station-6</v>
      </c>
      <c r="AV6" s="77"/>
      <c r="AW6" s="98" t="str">
        <f>'Summary &amp; Cost'!AT6</f>
        <v>PBS-721-W</v>
      </c>
      <c r="AX6" s="98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99" t="str">
        <f>'Summary &amp; Cost'!R7</f>
        <v>-</v>
      </c>
      <c r="V7" s="99" t="str">
        <f>'Summary &amp; Cost'!S7</f>
        <v>-</v>
      </c>
      <c r="W7" s="99" t="str">
        <f>'Summary &amp; Cost'!T7</f>
        <v>-</v>
      </c>
      <c r="X7" s="99" t="str">
        <f>'Summary &amp; Cost'!U7</f>
        <v>-</v>
      </c>
      <c r="Y7" s="99" t="str">
        <f>'Summary &amp; Cost'!V7</f>
        <v>-</v>
      </c>
      <c r="Z7" s="99" t="str">
        <f>'Summary &amp; Cost'!W7</f>
        <v>-</v>
      </c>
      <c r="AA7" s="99" t="str">
        <f>'Summary &amp; Cost'!X7</f>
        <v>-</v>
      </c>
      <c r="AB7" s="99" t="str">
        <f>'Summary &amp; Cost'!Y7</f>
        <v>-</v>
      </c>
      <c r="AC7" s="77"/>
      <c r="AD7" s="99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99" t="str">
        <f>'Summary &amp; Cost'!AH7</f>
        <v>-</v>
      </c>
      <c r="AL7" s="99" t="str">
        <f>'Summary &amp; Cost'!AI7</f>
        <v>-</v>
      </c>
      <c r="AM7" s="99" t="str">
        <f>'Summary &amp; Cost'!AJ7</f>
        <v>-</v>
      </c>
      <c r="AN7" s="99" t="str">
        <f>'Summary &amp; Cost'!AK7</f>
        <v>-</v>
      </c>
      <c r="AO7" s="77"/>
      <c r="AP7" s="99" t="str">
        <f>'Summary &amp; Cost'!AM7</f>
        <v>-</v>
      </c>
      <c r="AQ7" s="99" t="str">
        <f>'Summary &amp; Cost'!AN7</f>
        <v>-</v>
      </c>
      <c r="AR7" s="99" t="str">
        <f>'Summary &amp; Cost'!AO7</f>
        <v>-</v>
      </c>
      <c r="AS7" s="99" t="str">
        <f>'Summary &amp; Cost'!AP7</f>
        <v>-</v>
      </c>
      <c r="AT7" s="99" t="str">
        <f>'Summary &amp; Cost'!AQ7</f>
        <v>-</v>
      </c>
      <c r="AU7" s="99" t="str">
        <f>'Summary &amp; Cost'!AR7</f>
        <v>-</v>
      </c>
      <c r="AV7" s="77"/>
      <c r="AW7" s="99" t="str">
        <f>'Summary &amp; Cost'!AT7</f>
        <v>-</v>
      </c>
      <c r="AX7" s="99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81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81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x14ac:dyDescent="0.25">
      <c r="A39" s="22"/>
      <c r="B39" s="23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97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A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2">
        <f t="shared" si="6"/>
        <v>0</v>
      </c>
      <c r="X40" s="92">
        <f t="shared" si="6"/>
        <v>0</v>
      </c>
      <c r="Y40" s="92">
        <f t="shared" si="6"/>
        <v>0</v>
      </c>
      <c r="Z40" s="93">
        <f t="shared" si="6"/>
        <v>0</v>
      </c>
      <c r="AA40" s="93">
        <f t="shared" si="6"/>
        <v>0</v>
      </c>
      <c r="AB40" s="93">
        <f>SUBTOTAL(9,AB9:AB20,AB21:AB23,AB27:AB37)</f>
        <v>0</v>
      </c>
      <c r="AC40" s="94"/>
      <c r="AD40" s="93">
        <f>SUBTOTAL(9,AD9:AD39)</f>
        <v>0</v>
      </c>
      <c r="AE40" s="93">
        <f>SUBTOTAL(9,AE9:AE39)</f>
        <v>0</v>
      </c>
      <c r="AF40" s="93">
        <f>SUBTOTAL(9,AF9:AF39)</f>
        <v>0</v>
      </c>
      <c r="AG40" s="93">
        <f>SUBTOTAL(9,AG9:AG20,AG21:AG23,AG27:AG37)</f>
        <v>0</v>
      </c>
      <c r="AH40" s="93">
        <f>SUBTOTAL(9,AH9:AH39)</f>
        <v>0</v>
      </c>
      <c r="AI40" s="93">
        <f>SUBTOTAL(9,AI9:AI39)</f>
        <v>0</v>
      </c>
      <c r="AJ40" s="94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93">
        <f>SUBTOTAL(9,AP9:AP39)</f>
        <v>0</v>
      </c>
      <c r="AQ40" s="89">
        <f>SUBTOTAL(9,AQ9:AQ39)</f>
        <v>0</v>
      </c>
      <c r="AR40" s="89">
        <f>SUBTOTAL(9,AR9:AR39)</f>
        <v>0</v>
      </c>
      <c r="AS40" s="89">
        <f>SUBTOTAL(9,AS9:AS20,AS21:AS23,AS27:AS37)</f>
        <v>0</v>
      </c>
      <c r="AT40" s="89">
        <f>SUBTOTAL(9,AT9:AT39)</f>
        <v>0</v>
      </c>
      <c r="AU40" s="89">
        <f>SUBTOTAL(9,AU9:AU39)</f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2" spans="1:52" x14ac:dyDescent="0.25">
      <c r="D42" s="54"/>
      <c r="E42" s="54"/>
      <c r="F42" s="54"/>
      <c r="G42" s="54"/>
      <c r="H42" s="54"/>
      <c r="I42" s="54"/>
      <c r="J42" s="54"/>
      <c r="K42" s="54"/>
    </row>
    <row r="43" spans="1:52" x14ac:dyDescent="0.25">
      <c r="D43" s="54"/>
      <c r="E43" s="54"/>
      <c r="F43" s="54"/>
      <c r="G43" s="54"/>
      <c r="H43" s="54"/>
      <c r="I43" s="54"/>
      <c r="J43" s="54"/>
      <c r="K43" s="54"/>
    </row>
    <row r="44" spans="1:52" x14ac:dyDescent="0.25">
      <c r="D44" s="54"/>
      <c r="E44" s="54"/>
      <c r="F44" s="54"/>
      <c r="G44" s="54"/>
      <c r="H44" s="54"/>
      <c r="I44" s="54"/>
      <c r="J44" s="54"/>
      <c r="K44" s="54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M6:AB7 AD6:AH7 AI6:AI7 AK6:AY7 B1:B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54" sqref="A54:M54"/>
      <selection pane="topRight" activeCell="A54" sqref="A54:M54"/>
      <selection pane="bottomLeft" activeCell="A54" sqref="A54:M54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5.7109375" style="17" customWidth="1"/>
    <col min="21" max="21" width="11.28515625" style="17" hidden="1" customWidth="1"/>
    <col min="22" max="28" width="12.140625" style="17" hidden="1" customWidth="1"/>
    <col min="29" max="29" width="1.7109375" style="18" customWidth="1"/>
    <col min="30" max="30" width="8.7109375" style="17" bestFit="1" customWidth="1"/>
    <col min="31" max="31" width="9" style="17" bestFit="1" customWidth="1"/>
    <col min="32" max="32" width="8.7109375" style="17" bestFit="1" customWidth="1"/>
    <col min="33" max="33" width="10.5703125" style="17" bestFit="1" customWidth="1"/>
    <col min="34" max="34" width="9.42578125" style="17" customWidth="1"/>
    <col min="35" max="35" width="11.28515625" style="17" customWidth="1"/>
    <col min="36" max="36" width="1.7109375" style="18" customWidth="1"/>
    <col min="37" max="37" width="8.140625" style="17" bestFit="1" customWidth="1"/>
    <col min="38" max="39" width="8.28515625" style="17" customWidth="1"/>
    <col min="40" max="40" width="1.140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/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1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SEC-01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71" t="str">
        <f>'Summary &amp; Cost'!R6</f>
        <v>Control Panel-9</v>
      </c>
      <c r="V6" s="71" t="str">
        <f>'Summary &amp; Cost'!S6</f>
        <v>Control Panel-10</v>
      </c>
      <c r="W6" s="7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71" t="str">
        <f>'Summary &amp; Cost'!W6</f>
        <v>Control Panel-14</v>
      </c>
      <c r="AA6" s="71" t="str">
        <f>'Summary &amp; Cost'!X6</f>
        <v>Control Panel-15</v>
      </c>
      <c r="AB6" s="71" t="str">
        <f>'Summary &amp; Cost'!Y6</f>
        <v>Control Panel-16</v>
      </c>
      <c r="AC6" s="77"/>
      <c r="AD6" s="71" t="str">
        <f>'Summary &amp; Cost'!AA6</f>
        <v>BOS-515SSx</v>
      </c>
      <c r="AE6" s="71" t="str">
        <f>'Summary &amp; Cost'!AB6</f>
        <v>BDS-600SSA</v>
      </c>
      <c r="AF6" s="71" t="str">
        <f>'Summary &amp; Cost'!AC6</f>
        <v>BDS-600SSF</v>
      </c>
      <c r="AG6" s="71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71" t="str">
        <f>'Summary &amp; Cost'!AH6</f>
        <v>BPD-500SS</v>
      </c>
      <c r="AL6" s="71" t="str">
        <f>'Summary &amp; Cost'!AI6</f>
        <v>BPD-500SP</v>
      </c>
      <c r="AM6" s="71" t="str">
        <f>'Summary &amp; Cost'!AJ6</f>
        <v>LS24I-OL</v>
      </c>
      <c r="AN6" s="71" t="str">
        <f>'Summary &amp; Cost'!AK6</f>
        <v>Light Sensor-4</v>
      </c>
      <c r="AO6" s="77"/>
      <c r="AP6" s="71" t="str">
        <f>'Summary &amp; Cost'!AM6</f>
        <v>CTS1RL-WH</v>
      </c>
      <c r="AQ6" s="71" t="str">
        <f>'Summary &amp; Cost'!AN6</f>
        <v>CTS2RL-WH</v>
      </c>
      <c r="AR6" s="71" t="str">
        <f>'Summary &amp; Cost'!AO6</f>
        <v>CTS3PR-WH</v>
      </c>
      <c r="AS6" s="71" t="str">
        <f>'Summary &amp; Cost'!AP6</f>
        <v>CTS1CH-WH</v>
      </c>
      <c r="AT6" s="71" t="str">
        <f>'Summary &amp; Cost'!AQ6</f>
        <v>CTS2CH-WH</v>
      </c>
      <c r="AU6" s="71" t="str">
        <f>'Summary &amp; Cost'!AR6</f>
        <v>CTS Station-6</v>
      </c>
      <c r="AV6" s="77"/>
      <c r="AW6" s="71" t="str">
        <f>'Summary &amp; Cost'!AT6</f>
        <v>PBS-721-W</v>
      </c>
      <c r="AX6" s="71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72" t="str">
        <f>'Summary &amp; Cost'!R7</f>
        <v>-</v>
      </c>
      <c r="V7" s="72" t="str">
        <f>'Summary &amp; Cost'!S7</f>
        <v>-</v>
      </c>
      <c r="W7" s="72" t="str">
        <f>'Summary &amp; Cost'!T7</f>
        <v>-</v>
      </c>
      <c r="X7" s="72" t="str">
        <f>'Summary &amp; Cost'!U7</f>
        <v>-</v>
      </c>
      <c r="Y7" s="72" t="str">
        <f>'Summary &amp; Cost'!V7</f>
        <v>-</v>
      </c>
      <c r="Z7" s="72" t="str">
        <f>'Summary &amp; Cost'!W7</f>
        <v>-</v>
      </c>
      <c r="AA7" s="72" t="str">
        <f>'Summary &amp; Cost'!X7</f>
        <v>-</v>
      </c>
      <c r="AB7" s="112" t="str">
        <f>'Summary &amp; Cost'!Y7</f>
        <v>-</v>
      </c>
      <c r="AC7" s="112"/>
      <c r="AD7" s="112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72" t="str">
        <f>'Summary &amp; Cost'!AH7</f>
        <v>-</v>
      </c>
      <c r="AL7" s="72" t="str">
        <f>'Summary &amp; Cost'!AI7</f>
        <v>-</v>
      </c>
      <c r="AM7" s="72" t="str">
        <f>'Summary &amp; Cost'!AJ7</f>
        <v>-</v>
      </c>
      <c r="AN7" s="72" t="str">
        <f>'Summary &amp; Cost'!AK7</f>
        <v>-</v>
      </c>
      <c r="AO7" s="77"/>
      <c r="AP7" s="72" t="str">
        <f>'Summary &amp; Cost'!AM7</f>
        <v>-</v>
      </c>
      <c r="AQ7" s="72" t="str">
        <f>'Summary &amp; Cost'!AN7</f>
        <v>-</v>
      </c>
      <c r="AR7" s="72" t="str">
        <f>'Summary &amp; Cost'!AO7</f>
        <v>-</v>
      </c>
      <c r="AS7" s="72" t="str">
        <f>'Summary &amp; Cost'!AP7</f>
        <v>-</v>
      </c>
      <c r="AT7" s="72" t="str">
        <f>'Summary &amp; Cost'!AQ7</f>
        <v>-</v>
      </c>
      <c r="AU7" s="72" t="str">
        <f>'Summary &amp; Cost'!AR7</f>
        <v>-</v>
      </c>
      <c r="AV7" s="77"/>
      <c r="AW7" s="72" t="str">
        <f>'Summary &amp; Cost'!AT7</f>
        <v>-</v>
      </c>
      <c r="AX7" s="72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130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81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81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1">
        <f>SUBTOTAL(9,D9:D12)</f>
        <v>0</v>
      </c>
      <c r="E13" s="141">
        <f t="shared" ref="E13:K13" si="0">SUBTOTAL(9,E9:E12)</f>
        <v>0</v>
      </c>
      <c r="F13" s="141">
        <f t="shared" si="0"/>
        <v>0</v>
      </c>
      <c r="G13" s="141">
        <f t="shared" si="0"/>
        <v>0</v>
      </c>
      <c r="H13" s="141">
        <f t="shared" si="0"/>
        <v>0</v>
      </c>
      <c r="I13" s="141">
        <f t="shared" si="0"/>
        <v>0</v>
      </c>
      <c r="J13" s="141">
        <f t="shared" si="0"/>
        <v>0</v>
      </c>
      <c r="K13" s="141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1">
        <f t="shared" ref="AD13:AH13" si="1">SUBTOTAL(9,AD9:AD12)</f>
        <v>0</v>
      </c>
      <c r="AE13" s="141">
        <f t="shared" si="1"/>
        <v>0</v>
      </c>
      <c r="AF13" s="141">
        <f t="shared" si="1"/>
        <v>0</v>
      </c>
      <c r="AG13" s="141">
        <f t="shared" si="1"/>
        <v>0</v>
      </c>
      <c r="AH13" s="141">
        <f t="shared" si="1"/>
        <v>0</v>
      </c>
      <c r="AI13" s="84"/>
      <c r="AJ13" s="84"/>
      <c r="AK13" s="141">
        <f t="shared" ref="AK13:AM13" si="2">SUBTOTAL(9,AK9:AK12)</f>
        <v>0</v>
      </c>
      <c r="AL13" s="141">
        <f t="shared" si="2"/>
        <v>0</v>
      </c>
      <c r="AM13" s="141">
        <f t="shared" si="2"/>
        <v>0</v>
      </c>
      <c r="AN13" s="84"/>
      <c r="AO13" s="84"/>
      <c r="AP13" s="141">
        <f t="shared" ref="AP13:AT13" si="3">SUBTOTAL(9,AP9:AP12)</f>
        <v>0</v>
      </c>
      <c r="AQ13" s="141">
        <f t="shared" si="3"/>
        <v>0</v>
      </c>
      <c r="AR13" s="141">
        <f t="shared" si="3"/>
        <v>0</v>
      </c>
      <c r="AS13" s="141">
        <f t="shared" si="3"/>
        <v>0</v>
      </c>
      <c r="AT13" s="141">
        <f t="shared" si="3"/>
        <v>0</v>
      </c>
      <c r="AU13" s="84"/>
      <c r="AV13" s="84"/>
      <c r="AW13" s="141">
        <f t="shared" ref="AW13:AX13" si="4">SUBTOTAL(9,AW9:AW12)</f>
        <v>0</v>
      </c>
      <c r="AX13" s="141">
        <f t="shared" si="4"/>
        <v>0</v>
      </c>
      <c r="AY13" s="146"/>
      <c r="AZ13" s="84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63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63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63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63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x14ac:dyDescent="0.25">
      <c r="A20" s="63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63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63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63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63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63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63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63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63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55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ht="11.25" customHeight="1" x14ac:dyDescent="0.25">
      <c r="A34" s="108"/>
      <c r="B34" s="33"/>
      <c r="C34" s="34"/>
      <c r="D34" s="85"/>
      <c r="E34" s="85"/>
      <c r="F34" s="85"/>
      <c r="G34" s="85"/>
      <c r="H34" s="85"/>
      <c r="I34" s="85"/>
      <c r="J34" s="85"/>
      <c r="K34" s="85"/>
      <c r="L34" s="78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8"/>
      <c r="AD34" s="86"/>
      <c r="AE34" s="86"/>
      <c r="AF34" s="86"/>
      <c r="AG34" s="86"/>
      <c r="AH34" s="86"/>
      <c r="AI34" s="86"/>
      <c r="AJ34" s="88"/>
      <c r="AK34" s="86"/>
      <c r="AL34" s="86"/>
      <c r="AM34" s="86"/>
      <c r="AN34" s="86"/>
      <c r="AO34" s="88"/>
      <c r="AP34" s="86"/>
      <c r="AQ34" s="86"/>
      <c r="AR34" s="86"/>
      <c r="AS34" s="86"/>
      <c r="AT34" s="86"/>
      <c r="AU34" s="86"/>
      <c r="AV34" s="88"/>
      <c r="AW34" s="86"/>
      <c r="AX34" s="86"/>
      <c r="AY34" s="78"/>
      <c r="AZ34" s="86"/>
    </row>
    <row r="35" spans="1:52" ht="11.25" customHeight="1" x14ac:dyDescent="0.25">
      <c r="A35" s="108"/>
      <c r="B35" s="33"/>
      <c r="C35" s="34"/>
      <c r="D35" s="85"/>
      <c r="E35" s="85"/>
      <c r="F35" s="85"/>
      <c r="G35" s="85"/>
      <c r="H35" s="85"/>
      <c r="I35" s="85"/>
      <c r="J35" s="85"/>
      <c r="K35" s="85"/>
      <c r="L35" s="78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8"/>
      <c r="AD35" s="86"/>
      <c r="AE35" s="86"/>
      <c r="AF35" s="86"/>
      <c r="AG35" s="86"/>
      <c r="AH35" s="86"/>
      <c r="AI35" s="86"/>
      <c r="AJ35" s="88"/>
      <c r="AK35" s="86"/>
      <c r="AL35" s="86"/>
      <c r="AM35" s="86"/>
      <c r="AN35" s="86"/>
      <c r="AO35" s="88"/>
      <c r="AP35" s="86"/>
      <c r="AQ35" s="86"/>
      <c r="AR35" s="86"/>
      <c r="AS35" s="86"/>
      <c r="AT35" s="86"/>
      <c r="AU35" s="86"/>
      <c r="AV35" s="88"/>
      <c r="AW35" s="86"/>
      <c r="AX35" s="86"/>
      <c r="AY35" s="78"/>
      <c r="AZ35" s="86"/>
    </row>
    <row r="36" spans="1:52" ht="11.25" customHeight="1" x14ac:dyDescent="0.25">
      <c r="A36" s="108"/>
      <c r="B36" s="33"/>
      <c r="C36" s="34"/>
      <c r="D36" s="85"/>
      <c r="E36" s="85"/>
      <c r="F36" s="85"/>
      <c r="G36" s="85"/>
      <c r="H36" s="85"/>
      <c r="I36" s="85"/>
      <c r="J36" s="85"/>
      <c r="K36" s="85"/>
      <c r="L36" s="78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8"/>
      <c r="AD36" s="86"/>
      <c r="AE36" s="86"/>
      <c r="AF36" s="86"/>
      <c r="AG36" s="86"/>
      <c r="AH36" s="86"/>
      <c r="AI36" s="86"/>
      <c r="AJ36" s="88"/>
      <c r="AK36" s="86"/>
      <c r="AL36" s="86"/>
      <c r="AM36" s="86"/>
      <c r="AN36" s="86"/>
      <c r="AO36" s="88"/>
      <c r="AP36" s="86"/>
      <c r="AQ36" s="86"/>
      <c r="AR36" s="86"/>
      <c r="AS36" s="86"/>
      <c r="AT36" s="86"/>
      <c r="AU36" s="86"/>
      <c r="AV36" s="88"/>
      <c r="AW36" s="86"/>
      <c r="AX36" s="86"/>
      <c r="AY36" s="78"/>
      <c r="AZ36" s="86"/>
    </row>
    <row r="37" spans="1:52" ht="11.25" customHeight="1" x14ac:dyDescent="0.25">
      <c r="A37" s="108"/>
      <c r="B37" s="33"/>
      <c r="C37" s="34"/>
      <c r="D37" s="85"/>
      <c r="E37" s="85"/>
      <c r="F37" s="85"/>
      <c r="G37" s="85"/>
      <c r="H37" s="85"/>
      <c r="I37" s="85"/>
      <c r="J37" s="85"/>
      <c r="K37" s="85"/>
      <c r="L37" s="78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8"/>
      <c r="AD37" s="86"/>
      <c r="AE37" s="86"/>
      <c r="AF37" s="86"/>
      <c r="AG37" s="86"/>
      <c r="AH37" s="86"/>
      <c r="AI37" s="86"/>
      <c r="AJ37" s="88"/>
      <c r="AK37" s="86"/>
      <c r="AL37" s="86"/>
      <c r="AM37" s="86"/>
      <c r="AN37" s="86"/>
      <c r="AO37" s="88"/>
      <c r="AP37" s="86"/>
      <c r="AQ37" s="86"/>
      <c r="AR37" s="86"/>
      <c r="AS37" s="86"/>
      <c r="AT37" s="86"/>
      <c r="AU37" s="86"/>
      <c r="AV37" s="88"/>
      <c r="AW37" s="86"/>
      <c r="AX37" s="86"/>
      <c r="AY37" s="78"/>
      <c r="AZ37" s="86"/>
    </row>
    <row r="38" spans="1:52" ht="11.25" customHeight="1" x14ac:dyDescent="0.25">
      <c r="A38" s="108"/>
      <c r="B38" s="33"/>
      <c r="C38" s="34"/>
      <c r="D38" s="85"/>
      <c r="E38" s="85"/>
      <c r="F38" s="85"/>
      <c r="G38" s="85"/>
      <c r="H38" s="85"/>
      <c r="I38" s="85"/>
      <c r="J38" s="85"/>
      <c r="K38" s="85"/>
      <c r="L38" s="78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8"/>
      <c r="AD38" s="86"/>
      <c r="AE38" s="86"/>
      <c r="AF38" s="86"/>
      <c r="AG38" s="86"/>
      <c r="AH38" s="86"/>
      <c r="AI38" s="86"/>
      <c r="AJ38" s="88"/>
      <c r="AK38" s="86"/>
      <c r="AL38" s="86"/>
      <c r="AM38" s="86"/>
      <c r="AN38" s="86"/>
      <c r="AO38" s="88"/>
      <c r="AP38" s="86"/>
      <c r="AQ38" s="86"/>
      <c r="AR38" s="86"/>
      <c r="AS38" s="86"/>
      <c r="AT38" s="86"/>
      <c r="AU38" s="86"/>
      <c r="AV38" s="88"/>
      <c r="AW38" s="86"/>
      <c r="AX38" s="86"/>
      <c r="AY38" s="78"/>
      <c r="AZ38" s="86"/>
    </row>
    <row r="39" spans="1:52" x14ac:dyDescent="0.25">
      <c r="A39" s="22"/>
      <c r="B39" s="23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70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B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0">
        <f t="shared" si="6"/>
        <v>0</v>
      </c>
      <c r="X40" s="90">
        <f t="shared" si="6"/>
        <v>0</v>
      </c>
      <c r="Y40" s="90">
        <f t="shared" si="6"/>
        <v>0</v>
      </c>
      <c r="Z40" s="89">
        <f t="shared" si="6"/>
        <v>0</v>
      </c>
      <c r="AA40" s="89">
        <f t="shared" si="6"/>
        <v>0</v>
      </c>
      <c r="AB40" s="89">
        <f t="shared" si="6"/>
        <v>0</v>
      </c>
      <c r="AC40" s="91"/>
      <c r="AD40" s="89">
        <f t="shared" ref="AD40:AI40" si="7">SUBTOTAL(9,AD9:AD39)</f>
        <v>0</v>
      </c>
      <c r="AE40" s="89">
        <f t="shared" si="7"/>
        <v>0</v>
      </c>
      <c r="AF40" s="89">
        <f t="shared" si="7"/>
        <v>0</v>
      </c>
      <c r="AG40" s="89">
        <f t="shared" si="7"/>
        <v>0</v>
      </c>
      <c r="AH40" s="89">
        <f t="shared" si="7"/>
        <v>0</v>
      </c>
      <c r="AI40" s="89">
        <f t="shared" si="7"/>
        <v>0</v>
      </c>
      <c r="AJ40" s="91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89">
        <f t="shared" ref="AP40:AU40" si="8">SUBTOTAL(9,AP9:AP39)</f>
        <v>0</v>
      </c>
      <c r="AQ40" s="89">
        <f t="shared" si="8"/>
        <v>0</v>
      </c>
      <c r="AR40" s="89">
        <f t="shared" si="8"/>
        <v>0</v>
      </c>
      <c r="AS40" s="89">
        <f t="shared" si="8"/>
        <v>0</v>
      </c>
      <c r="AT40" s="89">
        <f t="shared" si="8"/>
        <v>0</v>
      </c>
      <c r="AU40" s="89">
        <f t="shared" si="8"/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2" spans="1:52" s="54" customFormat="1" x14ac:dyDescent="0.25">
      <c r="A42" s="59"/>
      <c r="B42" s="60"/>
      <c r="AC42" s="58"/>
      <c r="AJ42" s="58"/>
      <c r="AO42" s="58"/>
      <c r="AV42" s="58"/>
    </row>
    <row r="43" spans="1:52" s="54" customFormat="1" x14ac:dyDescent="0.25">
      <c r="A43" s="59"/>
      <c r="B43" s="60"/>
      <c r="AC43" s="58"/>
      <c r="AJ43" s="58"/>
      <c r="AO43" s="58"/>
      <c r="AV43" s="58"/>
    </row>
    <row r="44" spans="1:52" s="54" customFormat="1" x14ac:dyDescent="0.25">
      <c r="A44" s="59"/>
      <c r="B44" s="60"/>
      <c r="AC44" s="58"/>
      <c r="AJ44" s="58"/>
      <c r="AO44" s="58"/>
      <c r="AV44" s="58"/>
    </row>
  </sheetData>
  <mergeCells count="14">
    <mergeCell ref="AK3:AM3"/>
    <mergeCell ref="AW3:AX3"/>
    <mergeCell ref="A28:B28"/>
    <mergeCell ref="J6:J7"/>
    <mergeCell ref="K6:K7"/>
    <mergeCell ref="A6:A7"/>
    <mergeCell ref="B6:B7"/>
    <mergeCell ref="F6:F7"/>
    <mergeCell ref="I6:I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A40:D40 A3 L40:T40 AC40:AF40 C3:D3 A4:D5 L7 L6 AK40:AR40 AW40:AY40 L3:L4 AT40:AU40 L5 AW6:AY7 AK6:AU7 A6:C7 AF6:AG6 AB6:AD6 V6 P6:T6 M7:T7 M6:O6 AB7:AI7 U6 W6:Y6 Z6:AA6 AE6 AH6:AI6 U40:Y40 U7:Y7 Z40:AA40 Z7:AA7 B1:B3 D13:J1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Z48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1.28515625" style="17" bestFit="1" customWidth="1"/>
    <col min="21" max="21" width="11.28515625" style="17" hidden="1" customWidth="1"/>
    <col min="22" max="28" width="12.140625" style="17" hidden="1" customWidth="1"/>
    <col min="29" max="29" width="1.7109375" style="18" customWidth="1"/>
    <col min="30" max="30" width="8.7109375" style="17" bestFit="1" customWidth="1"/>
    <col min="31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/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1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6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SEC-02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customHeight="1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25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28" t="s">
        <v>47</v>
      </c>
      <c r="E6" s="128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28" t="str">
        <f>'Summary &amp; Cost'!J6</f>
        <v>Control Panel-1</v>
      </c>
      <c r="N6" s="128" t="str">
        <f>'Summary &amp; Cost'!K6</f>
        <v>Control Panel-2</v>
      </c>
      <c r="O6" s="128" t="str">
        <f>'Summary &amp; Cost'!L6</f>
        <v>Control Panel-3</v>
      </c>
      <c r="P6" s="128" t="str">
        <f>'Summary &amp; Cost'!M6</f>
        <v>Control Panel-4</v>
      </c>
      <c r="Q6" s="128" t="str">
        <f>'Summary &amp; Cost'!N6</f>
        <v>Control Panel-5</v>
      </c>
      <c r="R6" s="128" t="str">
        <f>'Summary &amp; Cost'!O6</f>
        <v>Control Panel-6</v>
      </c>
      <c r="S6" s="128" t="str">
        <f>'Summary &amp; Cost'!P6</f>
        <v>Control Panel-7</v>
      </c>
      <c r="T6" s="128" t="str">
        <f>'Summary &amp; Cost'!Q6</f>
        <v>Control Panel-8</v>
      </c>
      <c r="U6" s="128" t="str">
        <f>'Summary &amp; Cost'!R6</f>
        <v>Control Panel-9</v>
      </c>
      <c r="V6" s="128" t="str">
        <f>'Summary &amp; Cost'!S6</f>
        <v>Control Panel-10</v>
      </c>
      <c r="W6" s="128" t="str">
        <f>'Summary &amp; Cost'!T6</f>
        <v>Control Panel-11</v>
      </c>
      <c r="X6" s="128" t="str">
        <f>'Summary &amp; Cost'!U6</f>
        <v>Control Panel-12</v>
      </c>
      <c r="Y6" s="128" t="str">
        <f>'Summary &amp; Cost'!V6</f>
        <v>Control Panel-13</v>
      </c>
      <c r="Z6" s="128" t="str">
        <f>'Summary &amp; Cost'!W6</f>
        <v>Control Panel-14</v>
      </c>
      <c r="AA6" s="128" t="str">
        <f>'Summary &amp; Cost'!X6</f>
        <v>Control Panel-15</v>
      </c>
      <c r="AB6" s="128" t="str">
        <f>'Summary &amp; Cost'!Y6</f>
        <v>Control Panel-16</v>
      </c>
      <c r="AC6" s="77"/>
      <c r="AD6" s="128" t="str">
        <f>'Summary &amp; Cost'!AA6</f>
        <v>BOS-515SSx</v>
      </c>
      <c r="AE6" s="128" t="str">
        <f>'Summary &amp; Cost'!AB6</f>
        <v>BDS-600SSA</v>
      </c>
      <c r="AF6" s="128" t="str">
        <f>'Summary &amp; Cost'!AC6</f>
        <v>BDS-600SSF</v>
      </c>
      <c r="AG6" s="128" t="str">
        <f>'Summary &amp; Cost'!AD6</f>
        <v>OS-551DT</v>
      </c>
      <c r="AH6" s="128" t="str">
        <f>'Summary &amp; Cost'!AE6</f>
        <v>Occ Sensor-5</v>
      </c>
      <c r="AI6" s="128" t="str">
        <f>'Summary &amp; Cost'!AF6</f>
        <v>Occ Sensor-6</v>
      </c>
      <c r="AJ6" s="77"/>
      <c r="AK6" s="128" t="str">
        <f>'Summary &amp; Cost'!AH6</f>
        <v>BPD-500SS</v>
      </c>
      <c r="AL6" s="128" t="str">
        <f>'Summary &amp; Cost'!AI6</f>
        <v>BPD-500SP</v>
      </c>
      <c r="AM6" s="128" t="str">
        <f>'Summary &amp; Cost'!AJ6</f>
        <v>LS24I-OL</v>
      </c>
      <c r="AN6" s="128" t="str">
        <f>'Summary &amp; Cost'!AK6</f>
        <v>Light Sensor-4</v>
      </c>
      <c r="AO6" s="77"/>
      <c r="AP6" s="128" t="str">
        <f>'Summary &amp; Cost'!AM6</f>
        <v>CTS1RL-WH</v>
      </c>
      <c r="AQ6" s="128" t="str">
        <f>'Summary &amp; Cost'!AN6</f>
        <v>CTS2RL-WH</v>
      </c>
      <c r="AR6" s="128" t="str">
        <f>'Summary &amp; Cost'!AO6</f>
        <v>CTS3PR-WH</v>
      </c>
      <c r="AS6" s="128" t="str">
        <f>'Summary &amp; Cost'!AP6</f>
        <v>CTS1CH-WH</v>
      </c>
      <c r="AT6" s="128" t="str">
        <f>'Summary &amp; Cost'!AQ6</f>
        <v>CTS2CH-WH</v>
      </c>
      <c r="AU6" s="128" t="str">
        <f>'Summary &amp; Cost'!AR6</f>
        <v>CTS Station-6</v>
      </c>
      <c r="AV6" s="77"/>
      <c r="AW6" s="128" t="str">
        <f>'Summary &amp; Cost'!AT6</f>
        <v>PBS-721-W</v>
      </c>
      <c r="AX6" s="128" t="str">
        <f>'Summary &amp; Cost'!AU6</f>
        <v>PBS-722-W</v>
      </c>
      <c r="AY6" s="78"/>
      <c r="AZ6" s="128" t="str">
        <f>'Summary &amp; Cost'!AW6</f>
        <v>TK-3.0</v>
      </c>
    </row>
    <row r="7" spans="1:52" ht="11.25" customHeight="1" x14ac:dyDescent="0.25">
      <c r="A7" s="168"/>
      <c r="B7" s="170"/>
      <c r="C7" s="21"/>
      <c r="D7" s="129" t="s">
        <v>44</v>
      </c>
      <c r="E7" s="129" t="s">
        <v>44</v>
      </c>
      <c r="F7" s="166"/>
      <c r="G7" s="172"/>
      <c r="H7" s="172"/>
      <c r="I7" s="166"/>
      <c r="J7" s="166"/>
      <c r="K7" s="166"/>
      <c r="L7" s="21"/>
      <c r="M7" s="129" t="str">
        <f>'Summary &amp; Cost'!J7</f>
        <v>-</v>
      </c>
      <c r="N7" s="129" t="str">
        <f>'Summary &amp; Cost'!K7</f>
        <v>-</v>
      </c>
      <c r="O7" s="129" t="str">
        <f>'Summary &amp; Cost'!L7</f>
        <v>-</v>
      </c>
      <c r="P7" s="129" t="str">
        <f>'Summary &amp; Cost'!M7</f>
        <v>-</v>
      </c>
      <c r="Q7" s="129" t="str">
        <f>'Summary &amp; Cost'!N7</f>
        <v>-</v>
      </c>
      <c r="R7" s="129" t="str">
        <f>'Summary &amp; Cost'!O7</f>
        <v>-</v>
      </c>
      <c r="S7" s="129" t="str">
        <f>'Summary &amp; Cost'!P7</f>
        <v>-</v>
      </c>
      <c r="T7" s="129" t="str">
        <f>'Summary &amp; Cost'!Q7</f>
        <v>-</v>
      </c>
      <c r="U7" s="129" t="str">
        <f>'Summary &amp; Cost'!R7</f>
        <v>-</v>
      </c>
      <c r="V7" s="129" t="str">
        <f>'Summary &amp; Cost'!S7</f>
        <v>-</v>
      </c>
      <c r="W7" s="129" t="str">
        <f>'Summary &amp; Cost'!T7</f>
        <v>-</v>
      </c>
      <c r="X7" s="129" t="str">
        <f>'Summary &amp; Cost'!U7</f>
        <v>-</v>
      </c>
      <c r="Y7" s="129" t="str">
        <f>'Summary &amp; Cost'!V7</f>
        <v>-</v>
      </c>
      <c r="Z7" s="129" t="str">
        <f>'Summary &amp; Cost'!W7</f>
        <v>-</v>
      </c>
      <c r="AA7" s="129" t="str">
        <f>'Summary &amp; Cost'!X7</f>
        <v>-</v>
      </c>
      <c r="AB7" s="129" t="str">
        <f>'Summary &amp; Cost'!Y7</f>
        <v>-</v>
      </c>
      <c r="AC7" s="129"/>
      <c r="AD7" s="129" t="str">
        <f>'Summary &amp; Cost'!AA7</f>
        <v>-</v>
      </c>
      <c r="AE7" s="129" t="str">
        <f>'Summary &amp; Cost'!AB7</f>
        <v>-</v>
      </c>
      <c r="AF7" s="129" t="str">
        <f>'Summary &amp; Cost'!AC7</f>
        <v>-</v>
      </c>
      <c r="AG7" s="129" t="str">
        <f>'Summary &amp; Cost'!AD7</f>
        <v>-</v>
      </c>
      <c r="AH7" s="129" t="str">
        <f>'Summary &amp; Cost'!AE7</f>
        <v>-</v>
      </c>
      <c r="AI7" s="129" t="str">
        <f>'Summary &amp; Cost'!AF7</f>
        <v>-</v>
      </c>
      <c r="AJ7" s="77"/>
      <c r="AK7" s="129" t="str">
        <f>'Summary &amp; Cost'!AH7</f>
        <v>-</v>
      </c>
      <c r="AL7" s="129" t="str">
        <f>'Summary &amp; Cost'!AI7</f>
        <v>-</v>
      </c>
      <c r="AM7" s="129" t="str">
        <f>'Summary &amp; Cost'!AJ7</f>
        <v>-</v>
      </c>
      <c r="AN7" s="129" t="str">
        <f>'Summary &amp; Cost'!AK7</f>
        <v>-</v>
      </c>
      <c r="AO7" s="77"/>
      <c r="AP7" s="129" t="str">
        <f>'Summary &amp; Cost'!AM7</f>
        <v>-</v>
      </c>
      <c r="AQ7" s="129" t="str">
        <f>'Summary &amp; Cost'!AN7</f>
        <v>-</v>
      </c>
      <c r="AR7" s="129" t="str">
        <f>'Summary &amp; Cost'!AO7</f>
        <v>-</v>
      </c>
      <c r="AS7" s="129" t="str">
        <f>'Summary &amp; Cost'!AP7</f>
        <v>-</v>
      </c>
      <c r="AT7" s="129" t="str">
        <f>'Summary &amp; Cost'!AQ7</f>
        <v>-</v>
      </c>
      <c r="AU7" s="129" t="str">
        <f>'Summary &amp; Cost'!AR7</f>
        <v>-</v>
      </c>
      <c r="AV7" s="77"/>
      <c r="AW7" s="129" t="str">
        <f>'Summary &amp; Cost'!AT7</f>
        <v>-</v>
      </c>
      <c r="AX7" s="129" t="str">
        <f>'Summary &amp; Cost'!AU7</f>
        <v>-</v>
      </c>
      <c r="AY7" s="78"/>
      <c r="AZ7" s="129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130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81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81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4" spans="1:52" s="54" customFormat="1" x14ac:dyDescent="0.25">
      <c r="A14" s="59"/>
      <c r="B14" s="60"/>
      <c r="AC14" s="58"/>
      <c r="AJ14" s="58"/>
      <c r="AO14" s="58"/>
      <c r="AV14" s="58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63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63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63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63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63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63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63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63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63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63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63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63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63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55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108"/>
      <c r="B34" s="33"/>
      <c r="C34" s="34"/>
      <c r="D34" s="85"/>
      <c r="E34" s="85"/>
      <c r="F34" s="85"/>
      <c r="G34" s="85"/>
      <c r="H34" s="85"/>
      <c r="I34" s="85"/>
      <c r="J34" s="85"/>
      <c r="K34" s="85"/>
      <c r="L34" s="78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8"/>
      <c r="AD34" s="86"/>
      <c r="AE34" s="86"/>
      <c r="AF34" s="86"/>
      <c r="AG34" s="86"/>
      <c r="AH34" s="86"/>
      <c r="AI34" s="86"/>
      <c r="AJ34" s="88"/>
      <c r="AK34" s="86"/>
      <c r="AL34" s="86"/>
      <c r="AM34" s="86"/>
      <c r="AN34" s="86"/>
      <c r="AO34" s="88"/>
      <c r="AP34" s="86"/>
      <c r="AQ34" s="86"/>
      <c r="AR34" s="86"/>
      <c r="AS34" s="86"/>
      <c r="AT34" s="86"/>
      <c r="AU34" s="86"/>
      <c r="AV34" s="88"/>
      <c r="AW34" s="86"/>
      <c r="AX34" s="86"/>
      <c r="AY34" s="78"/>
      <c r="AZ34" s="86"/>
    </row>
    <row r="35" spans="1:52" s="54" customFormat="1" x14ac:dyDescent="0.25">
      <c r="A35" s="108"/>
      <c r="B35" s="33"/>
      <c r="C35" s="34"/>
      <c r="D35" s="85"/>
      <c r="E35" s="85"/>
      <c r="F35" s="85"/>
      <c r="G35" s="85"/>
      <c r="H35" s="85"/>
      <c r="I35" s="85"/>
      <c r="J35" s="85"/>
      <c r="K35" s="85"/>
      <c r="L35" s="78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8"/>
      <c r="AD35" s="86"/>
      <c r="AE35" s="86"/>
      <c r="AF35" s="86"/>
      <c r="AG35" s="86"/>
      <c r="AH35" s="86"/>
      <c r="AI35" s="86"/>
      <c r="AJ35" s="88"/>
      <c r="AK35" s="86"/>
      <c r="AL35" s="86"/>
      <c r="AM35" s="86"/>
      <c r="AN35" s="86"/>
      <c r="AO35" s="88"/>
      <c r="AP35" s="86"/>
      <c r="AQ35" s="86"/>
      <c r="AR35" s="86"/>
      <c r="AS35" s="86"/>
      <c r="AT35" s="86"/>
      <c r="AU35" s="86"/>
      <c r="AV35" s="88"/>
      <c r="AW35" s="86"/>
      <c r="AX35" s="86"/>
      <c r="AY35" s="78"/>
      <c r="AZ35" s="86"/>
    </row>
    <row r="36" spans="1:52" s="54" customFormat="1" x14ac:dyDescent="0.25">
      <c r="A36" s="108"/>
      <c r="B36" s="33"/>
      <c r="C36" s="34"/>
      <c r="D36" s="85"/>
      <c r="E36" s="85"/>
      <c r="F36" s="85"/>
      <c r="G36" s="85"/>
      <c r="H36" s="85"/>
      <c r="I36" s="85"/>
      <c r="J36" s="85"/>
      <c r="K36" s="85"/>
      <c r="L36" s="78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8"/>
      <c r="AD36" s="86"/>
      <c r="AE36" s="86"/>
      <c r="AF36" s="86"/>
      <c r="AG36" s="86"/>
      <c r="AH36" s="86"/>
      <c r="AI36" s="86"/>
      <c r="AJ36" s="88"/>
      <c r="AK36" s="86"/>
      <c r="AL36" s="86"/>
      <c r="AM36" s="86"/>
      <c r="AN36" s="86"/>
      <c r="AO36" s="88"/>
      <c r="AP36" s="86"/>
      <c r="AQ36" s="86"/>
      <c r="AR36" s="86"/>
      <c r="AS36" s="86"/>
      <c r="AT36" s="86"/>
      <c r="AU36" s="86"/>
      <c r="AV36" s="88"/>
      <c r="AW36" s="86"/>
      <c r="AX36" s="86"/>
      <c r="AY36" s="78"/>
      <c r="AZ36" s="86"/>
    </row>
    <row r="37" spans="1:52" s="54" customFormat="1" x14ac:dyDescent="0.25">
      <c r="A37" s="108"/>
      <c r="B37" s="33"/>
      <c r="C37" s="34"/>
      <c r="D37" s="85"/>
      <c r="E37" s="85"/>
      <c r="F37" s="85"/>
      <c r="G37" s="85"/>
      <c r="H37" s="85"/>
      <c r="I37" s="85"/>
      <c r="J37" s="85"/>
      <c r="K37" s="85"/>
      <c r="L37" s="78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8"/>
      <c r="AD37" s="86"/>
      <c r="AE37" s="86"/>
      <c r="AF37" s="86"/>
      <c r="AG37" s="86"/>
      <c r="AH37" s="86"/>
      <c r="AI37" s="86"/>
      <c r="AJ37" s="88"/>
      <c r="AK37" s="86"/>
      <c r="AL37" s="86"/>
      <c r="AM37" s="86"/>
      <c r="AN37" s="86"/>
      <c r="AO37" s="88"/>
      <c r="AP37" s="86"/>
      <c r="AQ37" s="86"/>
      <c r="AR37" s="86"/>
      <c r="AS37" s="86"/>
      <c r="AT37" s="86"/>
      <c r="AU37" s="86"/>
      <c r="AV37" s="88"/>
      <c r="AW37" s="86"/>
      <c r="AX37" s="86"/>
      <c r="AY37" s="78"/>
      <c r="AZ37" s="86"/>
    </row>
    <row r="38" spans="1:52" s="54" customFormat="1" x14ac:dyDescent="0.25">
      <c r="A38" s="108"/>
      <c r="B38" s="33"/>
      <c r="C38" s="34"/>
      <c r="D38" s="85"/>
      <c r="E38" s="85"/>
      <c r="F38" s="85"/>
      <c r="G38" s="85"/>
      <c r="H38" s="85"/>
      <c r="I38" s="85"/>
      <c r="J38" s="85"/>
      <c r="K38" s="85"/>
      <c r="L38" s="78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8"/>
      <c r="AD38" s="86"/>
      <c r="AE38" s="86"/>
      <c r="AF38" s="86"/>
      <c r="AG38" s="86"/>
      <c r="AH38" s="86"/>
      <c r="AI38" s="86"/>
      <c r="AJ38" s="88"/>
      <c r="AK38" s="86"/>
      <c r="AL38" s="86"/>
      <c r="AM38" s="86"/>
      <c r="AN38" s="86"/>
      <c r="AO38" s="88"/>
      <c r="AP38" s="86"/>
      <c r="AQ38" s="86"/>
      <c r="AR38" s="86"/>
      <c r="AS38" s="86"/>
      <c r="AT38" s="86"/>
      <c r="AU38" s="86"/>
      <c r="AV38" s="88"/>
      <c r="AW38" s="86"/>
      <c r="AX38" s="86"/>
      <c r="AY38" s="78"/>
      <c r="AZ38" s="86"/>
    </row>
    <row r="39" spans="1:52" s="54" customFormat="1" x14ac:dyDescent="0.25">
      <c r="A39" s="22"/>
      <c r="B39" s="23"/>
      <c r="C39" s="17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s="54" customFormat="1" ht="18" customHeight="1" x14ac:dyDescent="0.25">
      <c r="A40" s="24" t="s">
        <v>5</v>
      </c>
      <c r="B40" s="25"/>
      <c r="C40" s="26"/>
      <c r="D40" s="127">
        <f t="shared" ref="D40:K40" si="5">SUBTOTAL(9,D9:D38)</f>
        <v>0</v>
      </c>
      <c r="E40" s="127">
        <f t="shared" si="5"/>
        <v>0</v>
      </c>
      <c r="F40" s="127">
        <f t="shared" si="5"/>
        <v>0</v>
      </c>
      <c r="G40" s="127">
        <f t="shared" si="5"/>
        <v>0</v>
      </c>
      <c r="H40" s="127">
        <f t="shared" si="5"/>
        <v>0</v>
      </c>
      <c r="I40" s="127">
        <f t="shared" si="5"/>
        <v>0</v>
      </c>
      <c r="J40" s="127">
        <f t="shared" si="5"/>
        <v>0</v>
      </c>
      <c r="K40" s="127">
        <f t="shared" si="5"/>
        <v>0</v>
      </c>
      <c r="L40" s="21"/>
      <c r="M40" s="89">
        <f t="shared" ref="M40:AB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0">
        <f t="shared" si="6"/>
        <v>0</v>
      </c>
      <c r="X40" s="90">
        <f t="shared" si="6"/>
        <v>0</v>
      </c>
      <c r="Y40" s="90">
        <f t="shared" si="6"/>
        <v>0</v>
      </c>
      <c r="Z40" s="89">
        <f t="shared" si="6"/>
        <v>0</v>
      </c>
      <c r="AA40" s="89">
        <f t="shared" si="6"/>
        <v>0</v>
      </c>
      <c r="AB40" s="89">
        <f t="shared" si="6"/>
        <v>0</v>
      </c>
      <c r="AC40" s="91"/>
      <c r="AD40" s="89">
        <f t="shared" ref="AD40:AI40" si="7">SUBTOTAL(9,AD9:AD39)</f>
        <v>0</v>
      </c>
      <c r="AE40" s="89">
        <f t="shared" si="7"/>
        <v>0</v>
      </c>
      <c r="AF40" s="89">
        <f t="shared" si="7"/>
        <v>0</v>
      </c>
      <c r="AG40" s="89">
        <f t="shared" si="7"/>
        <v>0</v>
      </c>
      <c r="AH40" s="89">
        <f t="shared" si="7"/>
        <v>0</v>
      </c>
      <c r="AI40" s="89">
        <f t="shared" si="7"/>
        <v>0</v>
      </c>
      <c r="AJ40" s="91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89">
        <f t="shared" ref="AP40:AU40" si="8">SUBTOTAL(9,AP9:AP39)</f>
        <v>0</v>
      </c>
      <c r="AQ40" s="89">
        <f t="shared" si="8"/>
        <v>0</v>
      </c>
      <c r="AR40" s="89">
        <f t="shared" si="8"/>
        <v>0</v>
      </c>
      <c r="AS40" s="89">
        <f t="shared" si="8"/>
        <v>0</v>
      </c>
      <c r="AT40" s="89">
        <f t="shared" si="8"/>
        <v>0</v>
      </c>
      <c r="AU40" s="89">
        <f t="shared" si="8"/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1" spans="1:52" s="54" customFormat="1" x14ac:dyDescent="0.25">
      <c r="A41" s="59"/>
      <c r="B41" s="60"/>
      <c r="AC41" s="58"/>
      <c r="AJ41" s="58"/>
      <c r="AO41" s="58"/>
      <c r="AV41" s="58"/>
    </row>
    <row r="42" spans="1:52" s="54" customFormat="1" x14ac:dyDescent="0.25">
      <c r="A42" s="59"/>
      <c r="B42" s="60"/>
      <c r="AC42" s="58"/>
      <c r="AJ42" s="58"/>
      <c r="AO42" s="58"/>
      <c r="AV42" s="58"/>
    </row>
    <row r="43" spans="1:52" s="54" customFormat="1" x14ac:dyDescent="0.25">
      <c r="A43" s="59"/>
      <c r="B43" s="60"/>
      <c r="AC43" s="58"/>
      <c r="AJ43" s="58"/>
      <c r="AO43" s="58"/>
      <c r="AV43" s="58"/>
    </row>
    <row r="44" spans="1:52" s="54" customFormat="1" x14ac:dyDescent="0.25">
      <c r="A44" s="59"/>
      <c r="B44" s="60"/>
      <c r="AC44" s="58"/>
      <c r="AJ44" s="58"/>
      <c r="AO44" s="58"/>
      <c r="AV44" s="58"/>
    </row>
    <row r="45" spans="1:52" s="54" customFormat="1" x14ac:dyDescent="0.25">
      <c r="A45" s="59"/>
      <c r="B45" s="60"/>
      <c r="AC45" s="58"/>
      <c r="AJ45" s="58"/>
      <c r="AO45" s="58"/>
      <c r="AV45" s="58"/>
    </row>
    <row r="46" spans="1:52" s="54" customFormat="1" x14ac:dyDescent="0.25">
      <c r="AC46" s="58"/>
      <c r="AJ46" s="58"/>
      <c r="AO46" s="58"/>
      <c r="AV46" s="58"/>
    </row>
    <row r="48" spans="1:52" x14ac:dyDescent="0.25">
      <c r="A48" s="17"/>
      <c r="B48" s="17"/>
    </row>
  </sheetData>
  <mergeCells count="14">
    <mergeCell ref="AK3:AM3"/>
    <mergeCell ref="AW3:AX3"/>
    <mergeCell ref="A28:B28"/>
    <mergeCell ref="J6:J7"/>
    <mergeCell ref="K6:K7"/>
    <mergeCell ref="A6:A7"/>
    <mergeCell ref="B6:B7"/>
    <mergeCell ref="F6:F7"/>
    <mergeCell ref="I6:I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M6:AY7 B1 B3 AZ6:AZ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Z45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1.28515625" style="17" bestFit="1" customWidth="1"/>
    <col min="21" max="21" width="11.28515625" style="17" hidden="1" customWidth="1"/>
    <col min="22" max="24" width="12.140625" style="17" hidden="1" customWidth="1"/>
    <col min="25" max="25" width="8.28515625" style="17" hidden="1" customWidth="1"/>
    <col min="26" max="28" width="12.140625" style="17" hidden="1" customWidth="1"/>
    <col min="29" max="29" width="1.7109375" style="18" customWidth="1"/>
    <col min="30" max="30" width="8.7109375" style="17" bestFit="1" customWidth="1"/>
    <col min="31" max="31" width="9" style="17" bestFit="1" customWidth="1"/>
    <col min="32" max="32" width="8.7109375" style="17" bestFit="1" customWidth="1"/>
    <col min="33" max="33" width="10.5703125" style="17" bestFit="1" customWidth="1"/>
    <col min="34" max="34" width="8.5703125" style="17" customWidth="1"/>
    <col min="35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/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1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6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SEC-03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customHeight="1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25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28" t="s">
        <v>47</v>
      </c>
      <c r="E6" s="128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28" t="str">
        <f>'Summary &amp; Cost'!J6</f>
        <v>Control Panel-1</v>
      </c>
      <c r="N6" s="128" t="str">
        <f>'Summary &amp; Cost'!K6</f>
        <v>Control Panel-2</v>
      </c>
      <c r="O6" s="128" t="str">
        <f>'Summary &amp; Cost'!L6</f>
        <v>Control Panel-3</v>
      </c>
      <c r="P6" s="128" t="str">
        <f>'Summary &amp; Cost'!M6</f>
        <v>Control Panel-4</v>
      </c>
      <c r="Q6" s="128" t="str">
        <f>'Summary &amp; Cost'!N6</f>
        <v>Control Panel-5</v>
      </c>
      <c r="R6" s="128" t="str">
        <f>'Summary &amp; Cost'!O6</f>
        <v>Control Panel-6</v>
      </c>
      <c r="S6" s="128" t="str">
        <f>'Summary &amp; Cost'!P6</f>
        <v>Control Panel-7</v>
      </c>
      <c r="T6" s="128" t="str">
        <f>'Summary &amp; Cost'!Q6</f>
        <v>Control Panel-8</v>
      </c>
      <c r="U6" s="128" t="str">
        <f>'Summary &amp; Cost'!R6</f>
        <v>Control Panel-9</v>
      </c>
      <c r="V6" s="128" t="str">
        <f>'Summary &amp; Cost'!S6</f>
        <v>Control Panel-10</v>
      </c>
      <c r="W6" s="128" t="str">
        <f>'Summary &amp; Cost'!T6</f>
        <v>Control Panel-11</v>
      </c>
      <c r="X6" s="128" t="str">
        <f>'Summary &amp; Cost'!U6</f>
        <v>Control Panel-12</v>
      </c>
      <c r="Y6" s="128" t="str">
        <f>'Summary &amp; Cost'!V6</f>
        <v>Control Panel-13</v>
      </c>
      <c r="Z6" s="128" t="str">
        <f>'Summary &amp; Cost'!W6</f>
        <v>Control Panel-14</v>
      </c>
      <c r="AA6" s="128" t="str">
        <f>'Summary &amp; Cost'!X6</f>
        <v>Control Panel-15</v>
      </c>
      <c r="AB6" s="128" t="str">
        <f>'Summary &amp; Cost'!Y6</f>
        <v>Control Panel-16</v>
      </c>
      <c r="AC6" s="77"/>
      <c r="AD6" s="128" t="str">
        <f>'Summary &amp; Cost'!AA6</f>
        <v>BOS-515SSx</v>
      </c>
      <c r="AE6" s="128" t="str">
        <f>'Summary &amp; Cost'!AB6</f>
        <v>BDS-600SSA</v>
      </c>
      <c r="AF6" s="128" t="str">
        <f>'Summary &amp; Cost'!AC6</f>
        <v>BDS-600SSF</v>
      </c>
      <c r="AG6" s="128" t="str">
        <f>'Summary &amp; Cost'!AD6</f>
        <v>OS-551DT</v>
      </c>
      <c r="AH6" s="128" t="str">
        <f>'Summary &amp; Cost'!AE6</f>
        <v>Occ Sensor-5</v>
      </c>
      <c r="AI6" s="128" t="str">
        <f>'Summary &amp; Cost'!AF6</f>
        <v>Occ Sensor-6</v>
      </c>
      <c r="AJ6" s="77"/>
      <c r="AK6" s="128" t="str">
        <f>'Summary &amp; Cost'!AH6</f>
        <v>BPD-500SS</v>
      </c>
      <c r="AL6" s="128" t="str">
        <f>'Summary &amp; Cost'!AI6</f>
        <v>BPD-500SP</v>
      </c>
      <c r="AM6" s="128" t="str">
        <f>'Summary &amp; Cost'!AJ6</f>
        <v>LS24I-OL</v>
      </c>
      <c r="AN6" s="128" t="str">
        <f>'Summary &amp; Cost'!AK6</f>
        <v>Light Sensor-4</v>
      </c>
      <c r="AO6" s="77"/>
      <c r="AP6" s="128" t="str">
        <f>'Summary &amp; Cost'!AM6</f>
        <v>CTS1RL-WH</v>
      </c>
      <c r="AQ6" s="128" t="str">
        <f>'Summary &amp; Cost'!AN6</f>
        <v>CTS2RL-WH</v>
      </c>
      <c r="AR6" s="128" t="str">
        <f>'Summary &amp; Cost'!AO6</f>
        <v>CTS3PR-WH</v>
      </c>
      <c r="AS6" s="128" t="str">
        <f>'Summary &amp; Cost'!AP6</f>
        <v>CTS1CH-WH</v>
      </c>
      <c r="AT6" s="128" t="str">
        <f>'Summary &amp; Cost'!AQ6</f>
        <v>CTS2CH-WH</v>
      </c>
      <c r="AU6" s="128" t="str">
        <f>'Summary &amp; Cost'!AR6</f>
        <v>CTS Station-6</v>
      </c>
      <c r="AV6" s="77"/>
      <c r="AW6" s="128" t="str">
        <f>'Summary &amp; Cost'!AT6</f>
        <v>PBS-721-W</v>
      </c>
      <c r="AX6" s="128" t="str">
        <f>'Summary &amp; Cost'!AU6</f>
        <v>PBS-722-W</v>
      </c>
      <c r="AY6" s="78"/>
      <c r="AZ6" s="128" t="str">
        <f>'Summary &amp; Cost'!AW6</f>
        <v>TK-3.0</v>
      </c>
    </row>
    <row r="7" spans="1:52" ht="11.25" customHeight="1" x14ac:dyDescent="0.25">
      <c r="A7" s="168"/>
      <c r="B7" s="170"/>
      <c r="C7" s="21"/>
      <c r="D7" s="129" t="s">
        <v>44</v>
      </c>
      <c r="E7" s="129" t="s">
        <v>44</v>
      </c>
      <c r="F7" s="166"/>
      <c r="G7" s="172"/>
      <c r="H7" s="172"/>
      <c r="I7" s="166"/>
      <c r="J7" s="166"/>
      <c r="K7" s="166"/>
      <c r="L7" s="21"/>
      <c r="M7" s="129" t="str">
        <f>'Summary &amp; Cost'!J7</f>
        <v>-</v>
      </c>
      <c r="N7" s="129" t="str">
        <f>'Summary &amp; Cost'!K7</f>
        <v>-</v>
      </c>
      <c r="O7" s="129" t="str">
        <f>'Summary &amp; Cost'!L7</f>
        <v>-</v>
      </c>
      <c r="P7" s="129" t="str">
        <f>'Summary &amp; Cost'!M7</f>
        <v>-</v>
      </c>
      <c r="Q7" s="129" t="str">
        <f>'Summary &amp; Cost'!N7</f>
        <v>-</v>
      </c>
      <c r="R7" s="129" t="str">
        <f>'Summary &amp; Cost'!O7</f>
        <v>-</v>
      </c>
      <c r="S7" s="129" t="str">
        <f>'Summary &amp; Cost'!P7</f>
        <v>-</v>
      </c>
      <c r="T7" s="129" t="str">
        <f>'Summary &amp; Cost'!Q7</f>
        <v>-</v>
      </c>
      <c r="U7" s="129" t="str">
        <f>'Summary &amp; Cost'!R7</f>
        <v>-</v>
      </c>
      <c r="V7" s="129" t="str">
        <f>'Summary &amp; Cost'!S7</f>
        <v>-</v>
      </c>
      <c r="W7" s="129" t="str">
        <f>'Summary &amp; Cost'!T7</f>
        <v>-</v>
      </c>
      <c r="X7" s="129" t="str">
        <f>'Summary &amp; Cost'!U7</f>
        <v>-</v>
      </c>
      <c r="Y7" s="129" t="str">
        <f>'Summary &amp; Cost'!V7</f>
        <v>-</v>
      </c>
      <c r="Z7" s="129" t="str">
        <f>'Summary &amp; Cost'!W7</f>
        <v>-</v>
      </c>
      <c r="AA7" s="129" t="str">
        <f>'Summary &amp; Cost'!X7</f>
        <v>-</v>
      </c>
      <c r="AB7" s="129" t="str">
        <f>'Summary &amp; Cost'!Y7</f>
        <v>-</v>
      </c>
      <c r="AC7" s="129"/>
      <c r="AD7" s="129" t="str">
        <f>'Summary &amp; Cost'!AA7</f>
        <v>-</v>
      </c>
      <c r="AE7" s="129" t="str">
        <f>'Summary &amp; Cost'!AB7</f>
        <v>-</v>
      </c>
      <c r="AF7" s="129" t="str">
        <f>'Summary &amp; Cost'!AC7</f>
        <v>-</v>
      </c>
      <c r="AG7" s="129" t="str">
        <f>'Summary &amp; Cost'!AD7</f>
        <v>-</v>
      </c>
      <c r="AH7" s="129" t="str">
        <f>'Summary &amp; Cost'!AE7</f>
        <v>-</v>
      </c>
      <c r="AI7" s="129" t="str">
        <f>'Summary &amp; Cost'!AF7</f>
        <v>-</v>
      </c>
      <c r="AJ7" s="77"/>
      <c r="AK7" s="129" t="str">
        <f>'Summary &amp; Cost'!AH7</f>
        <v>-</v>
      </c>
      <c r="AL7" s="129" t="str">
        <f>'Summary &amp; Cost'!AI7</f>
        <v>-</v>
      </c>
      <c r="AM7" s="129" t="str">
        <f>'Summary &amp; Cost'!AJ7</f>
        <v>-</v>
      </c>
      <c r="AN7" s="129" t="str">
        <f>'Summary &amp; Cost'!AK7</f>
        <v>-</v>
      </c>
      <c r="AO7" s="77"/>
      <c r="AP7" s="129" t="str">
        <f>'Summary &amp; Cost'!AM7</f>
        <v>-</v>
      </c>
      <c r="AQ7" s="129" t="str">
        <f>'Summary &amp; Cost'!AN7</f>
        <v>-</v>
      </c>
      <c r="AR7" s="129" t="str">
        <f>'Summary &amp; Cost'!AO7</f>
        <v>-</v>
      </c>
      <c r="AS7" s="129" t="str">
        <f>'Summary &amp; Cost'!AP7</f>
        <v>-</v>
      </c>
      <c r="AT7" s="129" t="str">
        <f>'Summary &amp; Cost'!AQ7</f>
        <v>-</v>
      </c>
      <c r="AU7" s="129" t="str">
        <f>'Summary &amp; Cost'!AR7</f>
        <v>-</v>
      </c>
      <c r="AV7" s="77"/>
      <c r="AW7" s="129" t="str">
        <f>'Summary &amp; Cost'!AT7</f>
        <v>-</v>
      </c>
      <c r="AX7" s="129" t="str">
        <f>'Summary &amp; Cost'!AU7</f>
        <v>-</v>
      </c>
      <c r="AY7" s="78"/>
      <c r="AZ7" s="129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130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81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81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4" spans="1:52" s="54" customFormat="1" x14ac:dyDescent="0.25">
      <c r="A14" s="59"/>
      <c r="B14" s="60"/>
      <c r="D14" s="17"/>
      <c r="E14" s="17"/>
      <c r="F14" s="17"/>
      <c r="G14" s="17"/>
      <c r="H14" s="17"/>
      <c r="I14" s="17"/>
      <c r="J14" s="17"/>
      <c r="K14" s="17"/>
      <c r="AC14" s="58"/>
      <c r="AJ14" s="58"/>
      <c r="AO14" s="58"/>
      <c r="AV14" s="58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63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63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63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63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63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63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63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63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63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63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63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63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63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55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108"/>
      <c r="B34" s="33"/>
      <c r="C34" s="34"/>
      <c r="D34" s="85"/>
      <c r="E34" s="85"/>
      <c r="F34" s="85"/>
      <c r="G34" s="85"/>
      <c r="H34" s="85"/>
      <c r="I34" s="85"/>
      <c r="J34" s="85"/>
      <c r="K34" s="85"/>
      <c r="L34" s="78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8"/>
      <c r="AD34" s="86"/>
      <c r="AE34" s="86"/>
      <c r="AF34" s="86"/>
      <c r="AG34" s="86"/>
      <c r="AH34" s="86"/>
      <c r="AI34" s="86"/>
      <c r="AJ34" s="88"/>
      <c r="AK34" s="86"/>
      <c r="AL34" s="86"/>
      <c r="AM34" s="86"/>
      <c r="AN34" s="86"/>
      <c r="AO34" s="88"/>
      <c r="AP34" s="86"/>
      <c r="AQ34" s="86"/>
      <c r="AR34" s="86"/>
      <c r="AS34" s="86"/>
      <c r="AT34" s="86"/>
      <c r="AU34" s="86"/>
      <c r="AV34" s="88"/>
      <c r="AW34" s="86"/>
      <c r="AX34" s="86"/>
      <c r="AY34" s="78"/>
      <c r="AZ34" s="86"/>
    </row>
    <row r="35" spans="1:52" s="54" customFormat="1" x14ac:dyDescent="0.25">
      <c r="A35" s="108"/>
      <c r="B35" s="33"/>
      <c r="C35" s="34"/>
      <c r="D35" s="85"/>
      <c r="E35" s="85"/>
      <c r="F35" s="85"/>
      <c r="G35" s="85"/>
      <c r="H35" s="85"/>
      <c r="I35" s="85"/>
      <c r="J35" s="85"/>
      <c r="K35" s="85"/>
      <c r="L35" s="78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8"/>
      <c r="AD35" s="86"/>
      <c r="AE35" s="86"/>
      <c r="AF35" s="86"/>
      <c r="AG35" s="86"/>
      <c r="AH35" s="86"/>
      <c r="AI35" s="86"/>
      <c r="AJ35" s="88"/>
      <c r="AK35" s="86"/>
      <c r="AL35" s="86"/>
      <c r="AM35" s="86"/>
      <c r="AN35" s="86"/>
      <c r="AO35" s="88"/>
      <c r="AP35" s="86"/>
      <c r="AQ35" s="86"/>
      <c r="AR35" s="86"/>
      <c r="AS35" s="86"/>
      <c r="AT35" s="86"/>
      <c r="AU35" s="86"/>
      <c r="AV35" s="88"/>
      <c r="AW35" s="86"/>
      <c r="AX35" s="86"/>
      <c r="AY35" s="78"/>
      <c r="AZ35" s="86"/>
    </row>
    <row r="36" spans="1:52" s="54" customFormat="1" x14ac:dyDescent="0.25">
      <c r="A36" s="108"/>
      <c r="B36" s="33"/>
      <c r="C36" s="34"/>
      <c r="D36" s="85"/>
      <c r="E36" s="85"/>
      <c r="F36" s="85"/>
      <c r="G36" s="85"/>
      <c r="H36" s="85"/>
      <c r="I36" s="85"/>
      <c r="J36" s="85"/>
      <c r="K36" s="85"/>
      <c r="L36" s="78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8"/>
      <c r="AD36" s="86"/>
      <c r="AE36" s="86"/>
      <c r="AF36" s="86"/>
      <c r="AG36" s="86"/>
      <c r="AH36" s="86"/>
      <c r="AI36" s="86"/>
      <c r="AJ36" s="88"/>
      <c r="AK36" s="86"/>
      <c r="AL36" s="86"/>
      <c r="AM36" s="86"/>
      <c r="AN36" s="86"/>
      <c r="AO36" s="88"/>
      <c r="AP36" s="86"/>
      <c r="AQ36" s="86"/>
      <c r="AR36" s="86"/>
      <c r="AS36" s="86"/>
      <c r="AT36" s="86"/>
      <c r="AU36" s="86"/>
      <c r="AV36" s="88"/>
      <c r="AW36" s="86"/>
      <c r="AX36" s="86"/>
      <c r="AY36" s="78"/>
      <c r="AZ36" s="86"/>
    </row>
    <row r="37" spans="1:52" s="54" customFormat="1" x14ac:dyDescent="0.25">
      <c r="A37" s="108"/>
      <c r="B37" s="33"/>
      <c r="C37" s="34"/>
      <c r="D37" s="85"/>
      <c r="E37" s="85"/>
      <c r="F37" s="85"/>
      <c r="G37" s="85"/>
      <c r="H37" s="85"/>
      <c r="I37" s="85"/>
      <c r="J37" s="85"/>
      <c r="K37" s="85"/>
      <c r="L37" s="78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8"/>
      <c r="AD37" s="86"/>
      <c r="AE37" s="86"/>
      <c r="AF37" s="86"/>
      <c r="AG37" s="86"/>
      <c r="AH37" s="86"/>
      <c r="AI37" s="86"/>
      <c r="AJ37" s="88"/>
      <c r="AK37" s="86"/>
      <c r="AL37" s="86"/>
      <c r="AM37" s="86"/>
      <c r="AN37" s="86"/>
      <c r="AO37" s="88"/>
      <c r="AP37" s="86"/>
      <c r="AQ37" s="86"/>
      <c r="AR37" s="86"/>
      <c r="AS37" s="86"/>
      <c r="AT37" s="86"/>
      <c r="AU37" s="86"/>
      <c r="AV37" s="88"/>
      <c r="AW37" s="86"/>
      <c r="AX37" s="86"/>
      <c r="AY37" s="78"/>
      <c r="AZ37" s="86"/>
    </row>
    <row r="38" spans="1:52" s="54" customFormat="1" x14ac:dyDescent="0.25">
      <c r="A38" s="108"/>
      <c r="B38" s="33"/>
      <c r="C38" s="34"/>
      <c r="D38" s="85"/>
      <c r="E38" s="85"/>
      <c r="F38" s="85"/>
      <c r="G38" s="85"/>
      <c r="H38" s="85"/>
      <c r="I38" s="85"/>
      <c r="J38" s="85"/>
      <c r="K38" s="85"/>
      <c r="L38" s="78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8"/>
      <c r="AD38" s="86"/>
      <c r="AE38" s="86"/>
      <c r="AF38" s="86"/>
      <c r="AG38" s="86"/>
      <c r="AH38" s="86"/>
      <c r="AI38" s="86"/>
      <c r="AJ38" s="88"/>
      <c r="AK38" s="86"/>
      <c r="AL38" s="86"/>
      <c r="AM38" s="86"/>
      <c r="AN38" s="86"/>
      <c r="AO38" s="88"/>
      <c r="AP38" s="86"/>
      <c r="AQ38" s="86"/>
      <c r="AR38" s="86"/>
      <c r="AS38" s="86"/>
      <c r="AT38" s="86"/>
      <c r="AU38" s="86"/>
      <c r="AV38" s="88"/>
      <c r="AW38" s="86"/>
      <c r="AX38" s="86"/>
      <c r="AY38" s="78"/>
      <c r="AZ38" s="86"/>
    </row>
    <row r="39" spans="1:52" s="54" customFormat="1" x14ac:dyDescent="0.25">
      <c r="A39" s="22"/>
      <c r="B39" s="23"/>
      <c r="C39" s="17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127">
        <f t="shared" ref="D40:K40" si="5">SUBTOTAL(9,D9:D38)</f>
        <v>0</v>
      </c>
      <c r="E40" s="127">
        <f t="shared" si="5"/>
        <v>0</v>
      </c>
      <c r="F40" s="127">
        <f t="shared" si="5"/>
        <v>0</v>
      </c>
      <c r="G40" s="127">
        <f t="shared" si="5"/>
        <v>0</v>
      </c>
      <c r="H40" s="127">
        <f t="shared" si="5"/>
        <v>0</v>
      </c>
      <c r="I40" s="127">
        <f t="shared" si="5"/>
        <v>0</v>
      </c>
      <c r="J40" s="127">
        <f t="shared" si="5"/>
        <v>0</v>
      </c>
      <c r="K40" s="127">
        <f t="shared" si="5"/>
        <v>0</v>
      </c>
      <c r="L40" s="21"/>
      <c r="M40" s="89">
        <f t="shared" ref="M40:AB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0">
        <f t="shared" si="6"/>
        <v>0</v>
      </c>
      <c r="X40" s="90">
        <f t="shared" si="6"/>
        <v>0</v>
      </c>
      <c r="Y40" s="90">
        <f t="shared" si="6"/>
        <v>0</v>
      </c>
      <c r="Z40" s="89">
        <f t="shared" si="6"/>
        <v>0</v>
      </c>
      <c r="AA40" s="89">
        <f t="shared" si="6"/>
        <v>0</v>
      </c>
      <c r="AB40" s="89">
        <f t="shared" si="6"/>
        <v>0</v>
      </c>
      <c r="AC40" s="91"/>
      <c r="AD40" s="89">
        <f t="shared" ref="AD40:AI40" si="7">SUBTOTAL(9,AD9:AD39)</f>
        <v>0</v>
      </c>
      <c r="AE40" s="89">
        <f t="shared" si="7"/>
        <v>0</v>
      </c>
      <c r="AF40" s="89">
        <f t="shared" si="7"/>
        <v>0</v>
      </c>
      <c r="AG40" s="89">
        <f t="shared" si="7"/>
        <v>0</v>
      </c>
      <c r="AH40" s="89">
        <f t="shared" si="7"/>
        <v>0</v>
      </c>
      <c r="AI40" s="89">
        <f t="shared" si="7"/>
        <v>0</v>
      </c>
      <c r="AJ40" s="91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89">
        <f t="shared" ref="AP40:AU40" si="8">SUBTOTAL(9,AP9:AP39)</f>
        <v>0</v>
      </c>
      <c r="AQ40" s="89">
        <f t="shared" si="8"/>
        <v>0</v>
      </c>
      <c r="AR40" s="89">
        <f t="shared" si="8"/>
        <v>0</v>
      </c>
      <c r="AS40" s="89">
        <f t="shared" si="8"/>
        <v>0</v>
      </c>
      <c r="AT40" s="89">
        <f t="shared" si="8"/>
        <v>0</v>
      </c>
      <c r="AU40" s="89">
        <f t="shared" si="8"/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1" spans="1:52" s="54" customFormat="1" x14ac:dyDescent="0.25">
      <c r="A41" s="59"/>
      <c r="B41" s="60"/>
      <c r="D41" s="17"/>
      <c r="E41" s="17"/>
      <c r="F41" s="17"/>
      <c r="G41" s="17"/>
      <c r="H41" s="17"/>
      <c r="I41" s="17"/>
      <c r="J41" s="17"/>
      <c r="K41" s="17"/>
      <c r="AC41" s="58"/>
      <c r="AJ41" s="58"/>
      <c r="AO41" s="58"/>
      <c r="AV41" s="58"/>
    </row>
    <row r="42" spans="1:52" s="54" customFormat="1" x14ac:dyDescent="0.25">
      <c r="A42" s="59"/>
      <c r="B42" s="60"/>
      <c r="AC42" s="58"/>
      <c r="AJ42" s="58"/>
      <c r="AO42" s="58"/>
      <c r="AV42" s="58"/>
    </row>
    <row r="43" spans="1:52" s="54" customFormat="1" x14ac:dyDescent="0.25">
      <c r="A43" s="59"/>
      <c r="B43" s="60"/>
      <c r="AC43" s="58"/>
      <c r="AJ43" s="58"/>
      <c r="AO43" s="58"/>
      <c r="AV43" s="58"/>
    </row>
    <row r="44" spans="1:52" s="54" customFormat="1" x14ac:dyDescent="0.25">
      <c r="A44" s="59"/>
      <c r="B44" s="60"/>
      <c r="AC44" s="58"/>
      <c r="AJ44" s="58"/>
      <c r="AO44" s="58"/>
      <c r="AV44" s="58"/>
    </row>
    <row r="45" spans="1:52" s="54" customFormat="1" x14ac:dyDescent="0.25">
      <c r="A45" s="59"/>
      <c r="B45" s="60"/>
      <c r="D45" s="17"/>
      <c r="E45" s="17"/>
      <c r="F45" s="17"/>
      <c r="G45" s="17"/>
      <c r="H45" s="17"/>
      <c r="I45" s="17"/>
      <c r="J45" s="17"/>
      <c r="K45" s="17"/>
      <c r="AC45" s="58"/>
      <c r="AJ45" s="58"/>
      <c r="AO45" s="58"/>
      <c r="AV45" s="58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M6:AY7 B1 B3 AZ6:AZ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1.71093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8" width="8.28515625" style="17" customWidth="1"/>
    <col min="39" max="39" width="8.28515625" style="18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/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37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1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138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6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SEC-04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19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customHeight="1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25" t="s">
        <v>72</v>
      </c>
      <c r="AH5" s="123"/>
      <c r="AI5" s="110"/>
      <c r="AJ5" s="1"/>
      <c r="AK5" s="113" t="s">
        <v>74</v>
      </c>
      <c r="AL5" s="113" t="s">
        <v>75</v>
      </c>
      <c r="AM5" s="123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28" t="s">
        <v>47</v>
      </c>
      <c r="E6" s="128" t="s">
        <v>46</v>
      </c>
      <c r="F6" s="171" t="s">
        <v>17</v>
      </c>
      <c r="G6" s="171" t="s">
        <v>82</v>
      </c>
      <c r="H6" s="171" t="s">
        <v>83</v>
      </c>
      <c r="I6" s="171" t="s">
        <v>18</v>
      </c>
      <c r="J6" s="171" t="s">
        <v>28</v>
      </c>
      <c r="K6" s="171" t="s">
        <v>27</v>
      </c>
      <c r="L6" s="21"/>
      <c r="M6" s="128" t="str">
        <f>'Summary &amp; Cost'!J6</f>
        <v>Control Panel-1</v>
      </c>
      <c r="N6" s="128" t="str">
        <f>'Summary &amp; Cost'!K6</f>
        <v>Control Panel-2</v>
      </c>
      <c r="O6" s="128" t="str">
        <f>'Summary &amp; Cost'!L6</f>
        <v>Control Panel-3</v>
      </c>
      <c r="P6" s="128" t="str">
        <f>'Summary &amp; Cost'!M6</f>
        <v>Control Panel-4</v>
      </c>
      <c r="Q6" s="128" t="str">
        <f>'Summary &amp; Cost'!N6</f>
        <v>Control Panel-5</v>
      </c>
      <c r="R6" s="128" t="str">
        <f>'Summary &amp; Cost'!O6</f>
        <v>Control Panel-6</v>
      </c>
      <c r="S6" s="128" t="str">
        <f>'Summary &amp; Cost'!P6</f>
        <v>Control Panel-7</v>
      </c>
      <c r="T6" s="128" t="str">
        <f>'Summary &amp; Cost'!Q6</f>
        <v>Control Panel-8</v>
      </c>
      <c r="U6" s="128" t="str">
        <f>'Summary &amp; Cost'!R6</f>
        <v>Control Panel-9</v>
      </c>
      <c r="V6" s="128" t="str">
        <f>'Summary &amp; Cost'!S6</f>
        <v>Control Panel-10</v>
      </c>
      <c r="W6" s="128" t="str">
        <f>'Summary &amp; Cost'!T6</f>
        <v>Control Panel-11</v>
      </c>
      <c r="X6" s="128" t="str">
        <f>'Summary &amp; Cost'!U6</f>
        <v>Control Panel-12</v>
      </c>
      <c r="Y6" s="128" t="str">
        <f>'Summary &amp; Cost'!V6</f>
        <v>Control Panel-13</v>
      </c>
      <c r="Z6" s="128" t="str">
        <f>'Summary &amp; Cost'!W6</f>
        <v>Control Panel-14</v>
      </c>
      <c r="AA6" s="128" t="str">
        <f>'Summary &amp; Cost'!X6</f>
        <v>Control Panel-15</v>
      </c>
      <c r="AB6" s="128" t="str">
        <f>'Summary &amp; Cost'!Y6</f>
        <v>Control Panel-16</v>
      </c>
      <c r="AC6" s="77"/>
      <c r="AD6" s="128" t="str">
        <f>'Summary &amp; Cost'!AA6</f>
        <v>BOS-515SSx</v>
      </c>
      <c r="AE6" s="128" t="str">
        <f>'Summary &amp; Cost'!AB6</f>
        <v>BDS-600SSA</v>
      </c>
      <c r="AF6" s="128" t="str">
        <f>'Summary &amp; Cost'!AC6</f>
        <v>BDS-600SSF</v>
      </c>
      <c r="AG6" s="128" t="str">
        <f>'Summary &amp; Cost'!AD6</f>
        <v>OS-551DT</v>
      </c>
      <c r="AH6" s="128" t="str">
        <f>'Summary &amp; Cost'!AE6</f>
        <v>Occ Sensor-5</v>
      </c>
      <c r="AI6" s="128" t="str">
        <f>'Summary &amp; Cost'!AF6</f>
        <v>Occ Sensor-6</v>
      </c>
      <c r="AJ6" s="77"/>
      <c r="AK6" s="128" t="str">
        <f>'Summary &amp; Cost'!AH6</f>
        <v>BPD-500SS</v>
      </c>
      <c r="AL6" s="131" t="str">
        <f>'Summary &amp; Cost'!AI6</f>
        <v>BPD-500SP</v>
      </c>
      <c r="AM6" s="128" t="str">
        <f>'Summary &amp; Cost'!AJ6</f>
        <v>LS24I-OL</v>
      </c>
      <c r="AN6" s="133" t="str">
        <f>'Summary &amp; Cost'!AK6</f>
        <v>Light Sensor-4</v>
      </c>
      <c r="AO6" s="77"/>
      <c r="AP6" s="128" t="str">
        <f>'Summary &amp; Cost'!AM6</f>
        <v>CTS1RL-WH</v>
      </c>
      <c r="AQ6" s="128" t="str">
        <f>'Summary &amp; Cost'!AN6</f>
        <v>CTS2RL-WH</v>
      </c>
      <c r="AR6" s="128" t="str">
        <f>'Summary &amp; Cost'!AO6</f>
        <v>CTS3PR-WH</v>
      </c>
      <c r="AS6" s="128" t="str">
        <f>'Summary &amp; Cost'!AP6</f>
        <v>CTS1CH-WH</v>
      </c>
      <c r="AT6" s="128" t="str">
        <f>'Summary &amp; Cost'!AQ6</f>
        <v>CTS2CH-WH</v>
      </c>
      <c r="AU6" s="128" t="str">
        <f>'Summary &amp; Cost'!AR6</f>
        <v>CTS Station-6</v>
      </c>
      <c r="AV6" s="77"/>
      <c r="AW6" s="128" t="str">
        <f>'Summary &amp; Cost'!AT6</f>
        <v>PBS-721-W</v>
      </c>
      <c r="AX6" s="128" t="str">
        <f>'Summary &amp; Cost'!AU6</f>
        <v>PBS-722-W</v>
      </c>
      <c r="AY6" s="78"/>
      <c r="AZ6" s="128" t="str">
        <f>'Summary &amp; Cost'!AW6</f>
        <v>TK-3.0</v>
      </c>
    </row>
    <row r="7" spans="1:52" ht="11.25" customHeight="1" x14ac:dyDescent="0.25">
      <c r="A7" s="168"/>
      <c r="B7" s="170"/>
      <c r="C7" s="21"/>
      <c r="D7" s="129" t="s">
        <v>44</v>
      </c>
      <c r="E7" s="129" t="s">
        <v>44</v>
      </c>
      <c r="F7" s="172"/>
      <c r="G7" s="172"/>
      <c r="H7" s="172"/>
      <c r="I7" s="172"/>
      <c r="J7" s="172"/>
      <c r="K7" s="172"/>
      <c r="L7" s="21"/>
      <c r="M7" s="129" t="str">
        <f>'Summary &amp; Cost'!J7</f>
        <v>-</v>
      </c>
      <c r="N7" s="129" t="str">
        <f>'Summary &amp; Cost'!K7</f>
        <v>-</v>
      </c>
      <c r="O7" s="129" t="str">
        <f>'Summary &amp; Cost'!L7</f>
        <v>-</v>
      </c>
      <c r="P7" s="129" t="str">
        <f>'Summary &amp; Cost'!M7</f>
        <v>-</v>
      </c>
      <c r="Q7" s="129" t="str">
        <f>'Summary &amp; Cost'!N7</f>
        <v>-</v>
      </c>
      <c r="R7" s="129" t="str">
        <f>'Summary &amp; Cost'!O7</f>
        <v>-</v>
      </c>
      <c r="S7" s="129" t="str">
        <f>'Summary &amp; Cost'!P7</f>
        <v>-</v>
      </c>
      <c r="T7" s="129" t="str">
        <f>'Summary &amp; Cost'!Q7</f>
        <v>-</v>
      </c>
      <c r="U7" s="129" t="str">
        <f>'Summary &amp; Cost'!R7</f>
        <v>-</v>
      </c>
      <c r="V7" s="129" t="str">
        <f>'Summary &amp; Cost'!S7</f>
        <v>-</v>
      </c>
      <c r="W7" s="129" t="str">
        <f>'Summary &amp; Cost'!T7</f>
        <v>-</v>
      </c>
      <c r="X7" s="129" t="str">
        <f>'Summary &amp; Cost'!U7</f>
        <v>-</v>
      </c>
      <c r="Y7" s="129" t="str">
        <f>'Summary &amp; Cost'!V7</f>
        <v>-</v>
      </c>
      <c r="Z7" s="129" t="str">
        <f>'Summary &amp; Cost'!W7</f>
        <v>-</v>
      </c>
      <c r="AA7" s="129" t="str">
        <f>'Summary &amp; Cost'!X7</f>
        <v>-</v>
      </c>
      <c r="AB7" s="129" t="str">
        <f>'Summary &amp; Cost'!Y7</f>
        <v>-</v>
      </c>
      <c r="AC7" s="77"/>
      <c r="AD7" s="129" t="str">
        <f>'Summary &amp; Cost'!AA7</f>
        <v>-</v>
      </c>
      <c r="AE7" s="129" t="str">
        <f>'Summary &amp; Cost'!AB7</f>
        <v>-</v>
      </c>
      <c r="AF7" s="129" t="str">
        <f>'Summary &amp; Cost'!AC7</f>
        <v>-</v>
      </c>
      <c r="AG7" s="129" t="str">
        <f>'Summary &amp; Cost'!AD7</f>
        <v>-</v>
      </c>
      <c r="AH7" s="129" t="str">
        <f>'Summary &amp; Cost'!AE7</f>
        <v>-</v>
      </c>
      <c r="AI7" s="129" t="str">
        <f>'Summary &amp; Cost'!AF7</f>
        <v>-</v>
      </c>
      <c r="AJ7" s="77"/>
      <c r="AK7" s="129" t="str">
        <f>'Summary &amp; Cost'!AH7</f>
        <v>-</v>
      </c>
      <c r="AL7" s="132" t="str">
        <f>'Summary &amp; Cost'!AI7</f>
        <v>-</v>
      </c>
      <c r="AM7" s="129" t="str">
        <f>'Summary &amp; Cost'!AJ7</f>
        <v>-</v>
      </c>
      <c r="AN7" s="134" t="str">
        <f>'Summary &amp; Cost'!AK7</f>
        <v>-</v>
      </c>
      <c r="AO7" s="77"/>
      <c r="AP7" s="129" t="str">
        <f>'Summary &amp; Cost'!AM7</f>
        <v>-</v>
      </c>
      <c r="AQ7" s="129" t="str">
        <f>'Summary &amp; Cost'!AN7</f>
        <v>-</v>
      </c>
      <c r="AR7" s="129" t="str">
        <f>'Summary &amp; Cost'!AO7</f>
        <v>-</v>
      </c>
      <c r="AS7" s="129" t="str">
        <f>'Summary &amp; Cost'!AP7</f>
        <v>-</v>
      </c>
      <c r="AT7" s="129" t="str">
        <f>'Summary &amp; Cost'!AQ7</f>
        <v>-</v>
      </c>
      <c r="AU7" s="129" t="str">
        <f>'Summary &amp; Cost'!AR7</f>
        <v>-</v>
      </c>
      <c r="AV7" s="77"/>
      <c r="AW7" s="129" t="str">
        <f>'Summary &amp; Cost'!AT7</f>
        <v>-</v>
      </c>
      <c r="AX7" s="129" t="str">
        <f>'Summary &amp; Cost'!AU7</f>
        <v>-</v>
      </c>
      <c r="AY7" s="78"/>
      <c r="AZ7" s="129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139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3"/>
      <c r="AM9" s="81"/>
      <c r="AN9" s="135"/>
      <c r="AO9" s="84"/>
      <c r="AP9" s="81"/>
      <c r="AQ9" s="81"/>
      <c r="AR9" s="81"/>
      <c r="AS9" s="81"/>
      <c r="AT9" s="81"/>
      <c r="AU9" s="81"/>
      <c r="AV9" s="84"/>
      <c r="AW9" s="79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3"/>
      <c r="AM10" s="81"/>
      <c r="AN10" s="135"/>
      <c r="AO10" s="84"/>
      <c r="AP10" s="81"/>
      <c r="AQ10" s="81"/>
      <c r="AR10" s="81"/>
      <c r="AS10" s="81"/>
      <c r="AT10" s="81"/>
      <c r="AU10" s="81"/>
      <c r="AV10" s="84"/>
      <c r="AW10" s="79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3"/>
      <c r="AM11" s="81"/>
      <c r="AN11" s="135"/>
      <c r="AO11" s="84"/>
      <c r="AP11" s="81"/>
      <c r="AQ11" s="81"/>
      <c r="AR11" s="81"/>
      <c r="AS11" s="81"/>
      <c r="AT11" s="81"/>
      <c r="AU11" s="81"/>
      <c r="AV11" s="84"/>
      <c r="AW11" s="81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5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4" spans="1:52" s="54" customFormat="1" x14ac:dyDescent="0.25">
      <c r="A14" s="59"/>
      <c r="B14" s="60"/>
      <c r="D14" s="17"/>
      <c r="E14" s="17"/>
      <c r="F14" s="17"/>
      <c r="G14" s="17"/>
      <c r="H14" s="17"/>
      <c r="I14" s="17"/>
      <c r="J14" s="17"/>
      <c r="K14" s="17"/>
      <c r="AC14" s="58"/>
      <c r="AJ14" s="58"/>
      <c r="AM14" s="58"/>
      <c r="AO14" s="58"/>
      <c r="AV14" s="58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3"/>
      <c r="AM15" s="81"/>
      <c r="AN15" s="135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3"/>
      <c r="AM16" s="81"/>
      <c r="AN16" s="135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3"/>
      <c r="AM17" s="81"/>
      <c r="AN17" s="135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3"/>
      <c r="AM18" s="81"/>
      <c r="AN18" s="135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3"/>
      <c r="AM19" s="81"/>
      <c r="AN19" s="135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3"/>
      <c r="AM20" s="81"/>
      <c r="AN20" s="135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3"/>
      <c r="AM21" s="81"/>
      <c r="AN21" s="135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3"/>
      <c r="AM22" s="81"/>
      <c r="AN22" s="135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3"/>
      <c r="AM23" s="81"/>
      <c r="AN23" s="135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3"/>
      <c r="AM24" s="81"/>
      <c r="AN24" s="135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3"/>
      <c r="AM25" s="81"/>
      <c r="AN25" s="135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3"/>
      <c r="AM26" s="81"/>
      <c r="AN26" s="135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3"/>
      <c r="AM27" s="81"/>
      <c r="AN27" s="135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3"/>
      <c r="AM28" s="81"/>
      <c r="AN28" s="135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3"/>
      <c r="AM29" s="81"/>
      <c r="AN29" s="135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3"/>
      <c r="AM30" s="81"/>
      <c r="AN30" s="135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3"/>
      <c r="AM31" s="81"/>
      <c r="AN31" s="135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3"/>
      <c r="AM32" s="81"/>
      <c r="AN32" s="135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3"/>
      <c r="AM33" s="81"/>
      <c r="AN33" s="135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3"/>
      <c r="AM34" s="81"/>
      <c r="AN34" s="135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3"/>
      <c r="AM35" s="81"/>
      <c r="AN35" s="135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3"/>
      <c r="AM36" s="81"/>
      <c r="AN36" s="135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3"/>
      <c r="AM37" s="81"/>
      <c r="AN37" s="135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3"/>
      <c r="AM38" s="81"/>
      <c r="AN38" s="135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s="54" customFormat="1" x14ac:dyDescent="0.25">
      <c r="A39" s="61"/>
      <c r="B39" s="62"/>
      <c r="D39" s="77"/>
      <c r="E39" s="77"/>
      <c r="F39" s="77"/>
      <c r="G39" s="77"/>
      <c r="H39" s="77"/>
      <c r="I39" s="77"/>
      <c r="J39" s="77"/>
      <c r="K39" s="77"/>
      <c r="L39" s="80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4"/>
      <c r="AC39" s="84"/>
      <c r="AD39" s="82"/>
      <c r="AE39" s="84"/>
      <c r="AF39" s="84"/>
      <c r="AG39" s="84"/>
      <c r="AH39" s="84"/>
      <c r="AI39" s="84"/>
      <c r="AJ39" s="84"/>
      <c r="AK39" s="84"/>
      <c r="AL39" s="82"/>
      <c r="AM39" s="81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0"/>
      <c r="AZ39" s="82"/>
    </row>
    <row r="40" spans="1:52" ht="18" customHeight="1" x14ac:dyDescent="0.25">
      <c r="A40" s="24" t="s">
        <v>5</v>
      </c>
      <c r="B40" s="25"/>
      <c r="C40" s="26"/>
      <c r="D40" s="127">
        <f t="shared" ref="D40:K40" si="5">SUBTOTAL(9,D9:D38)</f>
        <v>0</v>
      </c>
      <c r="E40" s="127">
        <f t="shared" si="5"/>
        <v>0</v>
      </c>
      <c r="F40" s="127">
        <f t="shared" si="5"/>
        <v>0</v>
      </c>
      <c r="G40" s="127">
        <f t="shared" si="5"/>
        <v>0</v>
      </c>
      <c r="H40" s="127">
        <f t="shared" si="5"/>
        <v>0</v>
      </c>
      <c r="I40" s="127">
        <f t="shared" si="5"/>
        <v>0</v>
      </c>
      <c r="J40" s="127">
        <f t="shared" si="5"/>
        <v>0</v>
      </c>
      <c r="K40" s="127">
        <f t="shared" si="5"/>
        <v>0</v>
      </c>
      <c r="L40" s="21"/>
      <c r="M40" s="89">
        <f t="shared" ref="M40:AB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0">
        <f t="shared" si="6"/>
        <v>0</v>
      </c>
      <c r="X40" s="90">
        <f t="shared" si="6"/>
        <v>0</v>
      </c>
      <c r="Y40" s="90">
        <f t="shared" si="6"/>
        <v>0</v>
      </c>
      <c r="Z40" s="89">
        <f t="shared" si="6"/>
        <v>0</v>
      </c>
      <c r="AA40" s="89">
        <f t="shared" si="6"/>
        <v>0</v>
      </c>
      <c r="AB40" s="89">
        <f t="shared" si="6"/>
        <v>0</v>
      </c>
      <c r="AC40" s="91"/>
      <c r="AD40" s="89">
        <f t="shared" ref="AD40:AI40" si="7">SUBTOTAL(9,AD9:AD39)</f>
        <v>0</v>
      </c>
      <c r="AE40" s="89">
        <f t="shared" si="7"/>
        <v>0</v>
      </c>
      <c r="AF40" s="89">
        <f t="shared" si="7"/>
        <v>0</v>
      </c>
      <c r="AG40" s="89">
        <f t="shared" si="7"/>
        <v>0</v>
      </c>
      <c r="AH40" s="89">
        <f t="shared" si="7"/>
        <v>0</v>
      </c>
      <c r="AI40" s="89">
        <f t="shared" si="7"/>
        <v>0</v>
      </c>
      <c r="AJ40" s="91"/>
      <c r="AK40" s="89">
        <f>SUBTOTAL(9,AK9:AK39)</f>
        <v>0</v>
      </c>
      <c r="AL40" s="90">
        <f>SUBTOTAL(9,AL9:AL39)</f>
        <v>0</v>
      </c>
      <c r="AM40" s="89">
        <f>SUBTOTAL(9,AM9:AM39)</f>
        <v>0</v>
      </c>
      <c r="AN40" s="136">
        <f>SUBTOTAL(9,AN9:AN39)</f>
        <v>0</v>
      </c>
      <c r="AO40" s="91"/>
      <c r="AP40" s="89">
        <f t="shared" ref="AP40:AU40" si="8">SUBTOTAL(9,AP9:AP39)</f>
        <v>0</v>
      </c>
      <c r="AQ40" s="89">
        <f t="shared" si="8"/>
        <v>0</v>
      </c>
      <c r="AR40" s="89">
        <f t="shared" si="8"/>
        <v>0</v>
      </c>
      <c r="AS40" s="89">
        <f t="shared" si="8"/>
        <v>0</v>
      </c>
      <c r="AT40" s="89">
        <f t="shared" si="8"/>
        <v>0</v>
      </c>
      <c r="AU40" s="89">
        <f t="shared" si="8"/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1" spans="1:52" s="54" customFormat="1" x14ac:dyDescent="0.25">
      <c r="A41" s="59"/>
      <c r="B41" s="60"/>
      <c r="D41" s="17"/>
      <c r="E41" s="17"/>
      <c r="F41" s="17"/>
      <c r="G41" s="17"/>
      <c r="H41" s="17"/>
      <c r="I41" s="17"/>
      <c r="J41" s="17"/>
      <c r="K41" s="17"/>
      <c r="AC41" s="58"/>
      <c r="AJ41" s="58"/>
      <c r="AM41" s="58"/>
      <c r="AO41" s="58"/>
      <c r="AV41" s="58"/>
    </row>
    <row r="42" spans="1:52" s="54" customFormat="1" x14ac:dyDescent="0.25">
      <c r="A42" s="59"/>
      <c r="B42" s="60"/>
      <c r="AC42" s="58"/>
      <c r="AJ42" s="58"/>
      <c r="AM42" s="58"/>
      <c r="AO42" s="58"/>
      <c r="AV42" s="58"/>
    </row>
    <row r="43" spans="1:52" s="54" customFormat="1" x14ac:dyDescent="0.25">
      <c r="A43" s="59"/>
      <c r="B43" s="60"/>
      <c r="AC43" s="58"/>
      <c r="AJ43" s="58"/>
      <c r="AM43" s="58"/>
      <c r="AO43" s="58"/>
      <c r="AV43" s="58"/>
    </row>
    <row r="44" spans="1:52" s="54" customFormat="1" x14ac:dyDescent="0.25">
      <c r="A44" s="59"/>
      <c r="B44" s="60"/>
      <c r="AC44" s="58"/>
      <c r="AJ44" s="58"/>
      <c r="AM44" s="58"/>
      <c r="AO44" s="58"/>
      <c r="AV44" s="58"/>
    </row>
  </sheetData>
  <mergeCells count="14">
    <mergeCell ref="AK3:AM3"/>
    <mergeCell ref="AW3:AX3"/>
    <mergeCell ref="K6:K7"/>
    <mergeCell ref="F6:F7"/>
    <mergeCell ref="I6:I7"/>
    <mergeCell ref="AW5:AX5"/>
    <mergeCell ref="AD3:AI3"/>
    <mergeCell ref="AP3:AT3"/>
    <mergeCell ref="A28:B28"/>
    <mergeCell ref="A6:A7"/>
    <mergeCell ref="B6:B7"/>
    <mergeCell ref="J6:J7"/>
    <mergeCell ref="H6:H7"/>
    <mergeCell ref="G6:G7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L39:T39 B4:C7 AW39:AY39 C1 AA39:AG39 L3:L4 AK39:AU39 L7 L6 L5 AH6:AI6 Z6:AA6 U6:Y6 P7:T7 P6:T6 AB6:AG6 AK6:AU7 AW6:AY7 M6:O6 M7:O7 AE7:AJ7 AZ6 AZ7 AV6 AV7 AJ6 U39:Y39 U7:Y7 Z7:AD7 C3 B1:B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1.71093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7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/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45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SEC-05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71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71" t="str">
        <f>'Summary &amp; Cost'!Y6</f>
        <v>Control Panel-16</v>
      </c>
      <c r="AC6" s="77"/>
      <c r="AD6" s="71" t="str">
        <f>'Summary &amp; Cost'!AA6</f>
        <v>BOS-515SSx</v>
      </c>
      <c r="AE6" s="71" t="str">
        <f>'Summary &amp; Cost'!AB6</f>
        <v>BDS-600SSA</v>
      </c>
      <c r="AF6" s="71" t="str">
        <f>'Summary &amp; Cost'!AC6</f>
        <v>BDS-600SSF</v>
      </c>
      <c r="AG6" s="71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71" t="str">
        <f>'Summary &amp; Cost'!AH6</f>
        <v>BPD-500SS</v>
      </c>
      <c r="AL6" s="71" t="str">
        <f>'Summary &amp; Cost'!AI6</f>
        <v>BPD-500SP</v>
      </c>
      <c r="AM6" s="71" t="str">
        <f>'Summary &amp; Cost'!AJ6</f>
        <v>LS24I-OL</v>
      </c>
      <c r="AN6" s="71" t="str">
        <f>'Summary &amp; Cost'!AK6</f>
        <v>Light Sensor-4</v>
      </c>
      <c r="AO6" s="77"/>
      <c r="AP6" s="71" t="str">
        <f>'Summary &amp; Cost'!AM6</f>
        <v>CTS1RL-WH</v>
      </c>
      <c r="AQ6" s="71" t="str">
        <f>'Summary &amp; Cost'!AN6</f>
        <v>CTS2RL-WH</v>
      </c>
      <c r="AR6" s="71" t="str">
        <f>'Summary &amp; Cost'!AO6</f>
        <v>CTS3PR-WH</v>
      </c>
      <c r="AS6" s="71" t="str">
        <f>'Summary &amp; Cost'!AP6</f>
        <v>CTS1CH-WH</v>
      </c>
      <c r="AT6" s="71" t="str">
        <f>'Summary &amp; Cost'!AQ6</f>
        <v>CTS2CH-WH</v>
      </c>
      <c r="AU6" s="71" t="str">
        <f>'Summary &amp; Cost'!AR6</f>
        <v>CTS Station-6</v>
      </c>
      <c r="AV6" s="78"/>
      <c r="AW6" s="71" t="str">
        <f>'Summary &amp; Cost'!AT6</f>
        <v>PBS-721-W</v>
      </c>
      <c r="AX6" s="71" t="str">
        <f>'Summary &amp; Cost'!AT6</f>
        <v>PBS-721-W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72" t="str">
        <f>'Summary &amp; Cost'!R7</f>
        <v>-</v>
      </c>
      <c r="V7" s="72" t="str">
        <f>'Summary &amp; Cost'!S7</f>
        <v>-</v>
      </c>
      <c r="W7" s="72" t="str">
        <f>'Summary &amp; Cost'!T7</f>
        <v>-</v>
      </c>
      <c r="X7" s="72" t="str">
        <f>'Summary &amp; Cost'!U7</f>
        <v>-</v>
      </c>
      <c r="Y7" s="72" t="str">
        <f>'Summary &amp; Cost'!V7</f>
        <v>-</v>
      </c>
      <c r="Z7" s="72" t="str">
        <f>'Summary &amp; Cost'!W7</f>
        <v>-</v>
      </c>
      <c r="AA7" s="72" t="str">
        <f>'Summary &amp; Cost'!X7</f>
        <v>-</v>
      </c>
      <c r="AB7" s="72" t="str">
        <f>'Summary &amp; Cost'!Y7</f>
        <v>-</v>
      </c>
      <c r="AC7" s="77"/>
      <c r="AD7" s="72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72" t="str">
        <f>'Summary &amp; Cost'!AH7</f>
        <v>-</v>
      </c>
      <c r="AL7" s="72" t="str">
        <f>'Summary &amp; Cost'!AI7</f>
        <v>-</v>
      </c>
      <c r="AM7" s="72" t="str">
        <f>'Summary &amp; Cost'!AJ7</f>
        <v>-</v>
      </c>
      <c r="AN7" s="72" t="str">
        <f>'Summary &amp; Cost'!AK7</f>
        <v>-</v>
      </c>
      <c r="AO7" s="77"/>
      <c r="AP7" s="72" t="str">
        <f>'Summary &amp; Cost'!AM7</f>
        <v>-</v>
      </c>
      <c r="AQ7" s="72" t="str">
        <f>'Summary &amp; Cost'!AN7</f>
        <v>-</v>
      </c>
      <c r="AR7" s="72" t="str">
        <f>'Summary &amp; Cost'!AO7</f>
        <v>-</v>
      </c>
      <c r="AS7" s="72" t="str">
        <f>'Summary &amp; Cost'!AP7</f>
        <v>-</v>
      </c>
      <c r="AT7" s="72" t="str">
        <f>'Summary &amp; Cost'!AQ7</f>
        <v>-</v>
      </c>
      <c r="AU7" s="72" t="str">
        <f>'Summary &amp; Cost'!AR7</f>
        <v>-</v>
      </c>
      <c r="AV7" s="78"/>
      <c r="AW7" s="72" t="str">
        <f>'Summary &amp; Cost'!AT7</f>
        <v>-</v>
      </c>
      <c r="AX7" s="72" t="str">
        <f>'Summary &amp; Cost'!AT7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0"/>
      <c r="AW9" s="79"/>
      <c r="AX9" s="79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0"/>
      <c r="AW10" s="79"/>
      <c r="AX10" s="79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0"/>
      <c r="AW11" s="79"/>
      <c r="AX11" s="79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0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146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4" spans="1:52" s="54" customFormat="1" x14ac:dyDescent="0.25">
      <c r="A14" s="59"/>
      <c r="B14" s="60"/>
      <c r="D14" s="17"/>
      <c r="E14" s="17"/>
      <c r="F14" s="17"/>
      <c r="G14" s="17"/>
      <c r="H14" s="17"/>
      <c r="I14" s="17"/>
      <c r="J14" s="17"/>
      <c r="K14" s="17"/>
      <c r="AC14" s="58"/>
      <c r="AJ14" s="58"/>
      <c r="AO14" s="58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0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0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0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0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0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0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0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0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0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0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0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0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0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0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0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0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0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0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0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0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0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0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0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0"/>
      <c r="AW38" s="81"/>
      <c r="AX38" s="81"/>
      <c r="AY38" s="80"/>
      <c r="AZ38" s="81"/>
    </row>
    <row r="39" spans="1:52" s="54" customFormat="1" x14ac:dyDescent="0.25">
      <c r="A39" s="61"/>
      <c r="B39" s="62"/>
      <c r="D39" s="77"/>
      <c r="E39" s="77"/>
      <c r="F39" s="77"/>
      <c r="G39" s="77"/>
      <c r="H39" s="77"/>
      <c r="I39" s="77"/>
      <c r="J39" s="77"/>
      <c r="K39" s="77"/>
      <c r="L39" s="80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4"/>
      <c r="AC39" s="84"/>
      <c r="AD39" s="82"/>
      <c r="AE39" s="84"/>
      <c r="AF39" s="84"/>
      <c r="AG39" s="84"/>
      <c r="AH39" s="84"/>
      <c r="AI39" s="84"/>
      <c r="AJ39" s="84"/>
      <c r="AK39" s="84"/>
      <c r="AL39" s="82"/>
      <c r="AM39" s="84"/>
      <c r="AN39" s="84"/>
      <c r="AO39" s="84"/>
      <c r="AP39" s="84"/>
      <c r="AQ39" s="84"/>
      <c r="AR39" s="84"/>
      <c r="AS39" s="84"/>
      <c r="AT39" s="84"/>
      <c r="AU39" s="84"/>
      <c r="AV39" s="80"/>
      <c r="AW39" s="84"/>
      <c r="AX39" s="84"/>
      <c r="AY39" s="80"/>
      <c r="AZ39" s="82"/>
    </row>
    <row r="40" spans="1:52" ht="18" customHeight="1" x14ac:dyDescent="0.25">
      <c r="A40" s="24" t="s">
        <v>5</v>
      </c>
      <c r="B40" s="25"/>
      <c r="C40" s="26"/>
      <c r="D40" s="70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B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0">
        <f t="shared" si="6"/>
        <v>0</v>
      </c>
      <c r="X40" s="90">
        <f t="shared" si="6"/>
        <v>0</v>
      </c>
      <c r="Y40" s="90">
        <f t="shared" si="6"/>
        <v>0</v>
      </c>
      <c r="Z40" s="89">
        <f t="shared" si="6"/>
        <v>0</v>
      </c>
      <c r="AA40" s="89">
        <f t="shared" si="6"/>
        <v>0</v>
      </c>
      <c r="AB40" s="89">
        <f t="shared" si="6"/>
        <v>0</v>
      </c>
      <c r="AC40" s="91"/>
      <c r="AD40" s="89">
        <f t="shared" ref="AD40:AI40" si="7">SUBTOTAL(9,AD9:AD39)</f>
        <v>0</v>
      </c>
      <c r="AE40" s="89">
        <f t="shared" si="7"/>
        <v>0</v>
      </c>
      <c r="AF40" s="89">
        <f t="shared" si="7"/>
        <v>0</v>
      </c>
      <c r="AG40" s="89">
        <f t="shared" si="7"/>
        <v>0</v>
      </c>
      <c r="AH40" s="89">
        <f t="shared" si="7"/>
        <v>0</v>
      </c>
      <c r="AI40" s="89">
        <f t="shared" si="7"/>
        <v>0</v>
      </c>
      <c r="AJ40" s="91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89">
        <f t="shared" ref="AP40:AU40" si="8">SUBTOTAL(9,AP9:AP39)</f>
        <v>0</v>
      </c>
      <c r="AQ40" s="89">
        <f t="shared" si="8"/>
        <v>0</v>
      </c>
      <c r="AR40" s="89">
        <f t="shared" si="8"/>
        <v>0</v>
      </c>
      <c r="AS40" s="89">
        <f t="shared" si="8"/>
        <v>0</v>
      </c>
      <c r="AT40" s="89">
        <f t="shared" si="8"/>
        <v>0</v>
      </c>
      <c r="AU40" s="89">
        <f t="shared" si="8"/>
        <v>0</v>
      </c>
      <c r="AV40" s="78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1" spans="1:52" s="54" customFormat="1" x14ac:dyDescent="0.25">
      <c r="A41" s="59"/>
      <c r="B41" s="60"/>
      <c r="D41" s="17"/>
      <c r="E41" s="17"/>
      <c r="F41" s="17"/>
      <c r="G41" s="17"/>
      <c r="H41" s="17"/>
      <c r="I41" s="17"/>
      <c r="J41" s="17"/>
      <c r="K41" s="17"/>
      <c r="AC41" s="58"/>
      <c r="AJ41" s="58"/>
      <c r="AO41" s="58"/>
    </row>
    <row r="42" spans="1:52" s="54" customFormat="1" x14ac:dyDescent="0.25">
      <c r="A42" s="59"/>
      <c r="B42" s="60"/>
      <c r="AC42" s="58"/>
      <c r="AJ42" s="58"/>
      <c r="AO42" s="58"/>
    </row>
    <row r="43" spans="1:52" s="54" customFormat="1" x14ac:dyDescent="0.25">
      <c r="A43" s="59"/>
      <c r="B43" s="60"/>
      <c r="AC43" s="58"/>
      <c r="AJ43" s="58"/>
      <c r="AO43" s="58"/>
    </row>
    <row r="44" spans="1:52" s="54" customFormat="1" x14ac:dyDescent="0.25">
      <c r="A44" s="59"/>
      <c r="B44" s="60"/>
      <c r="AC44" s="58"/>
      <c r="AJ44" s="58"/>
      <c r="AO44" s="58"/>
    </row>
  </sheetData>
  <mergeCells count="14">
    <mergeCell ref="AK3:AM3"/>
    <mergeCell ref="AW3:AX3"/>
    <mergeCell ref="A28:B28"/>
    <mergeCell ref="A6:A7"/>
    <mergeCell ref="B6:B7"/>
    <mergeCell ref="K6:K7"/>
    <mergeCell ref="F6:F7"/>
    <mergeCell ref="I6:I7"/>
    <mergeCell ref="J6:J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B4:C7 C1 L3:L4 L7:T7 L6:T6 AB6:AD6 L5 AB7:AD7 U7:Y7 U6:Y6 Z6:AA6 AK6:AU7 AW6:AW7 AY6:AY7 AE6:AG6 AE7:AJ7 AH6:AJ6 AZ7 AZ6 AX7 AX6 AV7 AV6 Z7:AA7 C3 B1:B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Z46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85546875" style="17" customWidth="1"/>
    <col min="13" max="20" width="12.7109375" style="17" customWidth="1"/>
    <col min="21" max="28" width="12.7109375" style="17" hidden="1" customWidth="1"/>
    <col min="29" max="29" width="2.71093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/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45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SEC-06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71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71" t="str">
        <f>'Summary &amp; Cost'!Y6</f>
        <v>Control Panel-16</v>
      </c>
      <c r="AC6" s="77"/>
      <c r="AD6" s="71" t="str">
        <f>'Summary &amp; Cost'!AA6</f>
        <v>BOS-515SSx</v>
      </c>
      <c r="AE6" s="71" t="str">
        <f>'Summary &amp; Cost'!AB6</f>
        <v>BDS-600SSA</v>
      </c>
      <c r="AF6" s="71" t="str">
        <f>'Summary &amp; Cost'!AC6</f>
        <v>BDS-600SSF</v>
      </c>
      <c r="AG6" s="71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71" t="str">
        <f>'Summary &amp; Cost'!AH6</f>
        <v>BPD-500SS</v>
      </c>
      <c r="AL6" s="71" t="str">
        <f>'Summary &amp; Cost'!AI6</f>
        <v>BPD-500SP</v>
      </c>
      <c r="AM6" s="71" t="str">
        <f>'Summary &amp; Cost'!AJ6</f>
        <v>LS24I-OL</v>
      </c>
      <c r="AN6" s="71" t="str">
        <f>'Summary &amp; Cost'!AK6</f>
        <v>Light Sensor-4</v>
      </c>
      <c r="AO6" s="77"/>
      <c r="AP6" s="71" t="str">
        <f>'Summary &amp; Cost'!AM6</f>
        <v>CTS1RL-WH</v>
      </c>
      <c r="AQ6" s="71" t="str">
        <f>'Summary &amp; Cost'!AN6</f>
        <v>CTS2RL-WH</v>
      </c>
      <c r="AR6" s="71" t="str">
        <f>'Summary &amp; Cost'!AO6</f>
        <v>CTS3PR-WH</v>
      </c>
      <c r="AS6" s="71" t="str">
        <f>'Summary &amp; Cost'!AP6</f>
        <v>CTS1CH-WH</v>
      </c>
      <c r="AT6" s="71" t="str">
        <f>'Summary &amp; Cost'!AQ6</f>
        <v>CTS2CH-WH</v>
      </c>
      <c r="AU6" s="71" t="str">
        <f>'Summary &amp; Cost'!AR6</f>
        <v>CTS Station-6</v>
      </c>
      <c r="AV6" s="77"/>
      <c r="AW6" s="71" t="str">
        <f>'Summary &amp; Cost'!AT6</f>
        <v>PBS-721-W</v>
      </c>
      <c r="AX6" s="71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72" t="str">
        <f>'Summary &amp; Cost'!R7</f>
        <v>-</v>
      </c>
      <c r="V7" s="72" t="str">
        <f>'Summary &amp; Cost'!S7</f>
        <v>-</v>
      </c>
      <c r="W7" s="72" t="str">
        <f>'Summary &amp; Cost'!T7</f>
        <v>-</v>
      </c>
      <c r="X7" s="72" t="str">
        <f>'Summary &amp; Cost'!U7</f>
        <v>-</v>
      </c>
      <c r="Y7" s="72" t="str">
        <f>'Summary &amp; Cost'!V7</f>
        <v>-</v>
      </c>
      <c r="Z7" s="72" t="str">
        <f>'Summary &amp; Cost'!W7</f>
        <v>-</v>
      </c>
      <c r="AA7" s="72" t="str">
        <f>'Summary &amp; Cost'!X7</f>
        <v>-</v>
      </c>
      <c r="AB7" s="72" t="str">
        <f>'Summary &amp; Cost'!Y7</f>
        <v>-</v>
      </c>
      <c r="AC7" s="77"/>
      <c r="AD7" s="72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72" t="str">
        <f>'Summary &amp; Cost'!AH7</f>
        <v>-</v>
      </c>
      <c r="AL7" s="72" t="str">
        <f>'Summary &amp; Cost'!AI7</f>
        <v>-</v>
      </c>
      <c r="AM7" s="72" t="str">
        <f>'Summary &amp; Cost'!AJ7</f>
        <v>-</v>
      </c>
      <c r="AN7" s="72" t="str">
        <f>'Summary &amp; Cost'!AK7</f>
        <v>-</v>
      </c>
      <c r="AO7" s="77"/>
      <c r="AP7" s="72" t="str">
        <f>'Summary &amp; Cost'!AM7</f>
        <v>-</v>
      </c>
      <c r="AQ7" s="72" t="str">
        <f>'Summary &amp; Cost'!AN7</f>
        <v>-</v>
      </c>
      <c r="AR7" s="72" t="str">
        <f>'Summary &amp; Cost'!AO7</f>
        <v>-</v>
      </c>
      <c r="AS7" s="72" t="str">
        <f>'Summary &amp; Cost'!AP7</f>
        <v>-</v>
      </c>
      <c r="AT7" s="72" t="str">
        <f>'Summary &amp; Cost'!AQ7</f>
        <v>-</v>
      </c>
      <c r="AU7" s="72" t="str">
        <f>'Summary &amp; Cost'!AR7</f>
        <v>-</v>
      </c>
      <c r="AV7" s="77"/>
      <c r="AW7" s="72" t="str">
        <f>'Summary &amp; Cost'!AT7</f>
        <v>-</v>
      </c>
      <c r="AX7" s="72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79"/>
      <c r="AX9" s="81"/>
      <c r="AY9" s="80"/>
      <c r="AZ9" s="81"/>
    </row>
    <row r="10" spans="1:52" s="54" customFormat="1" x14ac:dyDescent="0.25">
      <c r="A10" s="75"/>
      <c r="B10" s="52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79"/>
      <c r="AX10" s="81"/>
      <c r="AY10" s="80"/>
      <c r="AZ10" s="81"/>
    </row>
    <row r="11" spans="1:52" s="54" customFormat="1" x14ac:dyDescent="0.25">
      <c r="A11" s="76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79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79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 t="shared" ref="D13:K13" si="0">SUBTOTAL(9,D9:D12)</f>
        <v>0</v>
      </c>
      <c r="E13" s="142">
        <f t="shared" si="0"/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>SUBTOTAL(9,AD9:AD12)</f>
        <v>0</v>
      </c>
      <c r="AE13" s="142">
        <f>SUBTOTAL(9,AE9:AE12)</f>
        <v>0</v>
      </c>
      <c r="AF13" s="142">
        <f>SUBTOTAL(9,AF9:AF12)</f>
        <v>0</v>
      </c>
      <c r="AG13" s="142">
        <f>SUBTOTAL(9,AG9:AG12)</f>
        <v>0</v>
      </c>
      <c r="AH13" s="142">
        <f>SUBTOTAL(9,AH9:AH12)</f>
        <v>0</v>
      </c>
      <c r="AI13" s="84"/>
      <c r="AJ13" s="84"/>
      <c r="AK13" s="142">
        <f>SUBTOTAL(9,AK9:AK12)</f>
        <v>0</v>
      </c>
      <c r="AL13" s="142">
        <f>SUBTOTAL(9,AL9:AL12)</f>
        <v>0</v>
      </c>
      <c r="AM13" s="142">
        <f>SUBTOTAL(9,AM9:AM12)</f>
        <v>0</v>
      </c>
      <c r="AN13" s="84"/>
      <c r="AO13" s="84"/>
      <c r="AP13" s="142">
        <f>SUBTOTAL(9,AP9:AP12)</f>
        <v>0</v>
      </c>
      <c r="AQ13" s="142">
        <f>SUBTOTAL(9,AQ9:AQ12)</f>
        <v>0</v>
      </c>
      <c r="AR13" s="142">
        <f>SUBTOTAL(9,AR9:AR12)</f>
        <v>0</v>
      </c>
      <c r="AS13" s="142">
        <f>SUBTOTAL(9,AS9:AS12)</f>
        <v>0</v>
      </c>
      <c r="AT13" s="142">
        <f>SUBTOTAL(9,AT9:AT12)</f>
        <v>0</v>
      </c>
      <c r="AU13" s="84"/>
      <c r="AV13" s="84"/>
      <c r="AW13" s="142">
        <f>SUBTOTAL(9,AW9:AW12)</f>
        <v>0</v>
      </c>
      <c r="AX13" s="142">
        <f>SUBTOTAL(9,AX9:AX12)</f>
        <v>0</v>
      </c>
      <c r="AY13" s="146"/>
      <c r="AZ13" s="84"/>
    </row>
    <row r="14" spans="1:52" s="54" customFormat="1" x14ac:dyDescent="0.25">
      <c r="A14" s="61"/>
      <c r="B14" s="62"/>
      <c r="D14" s="77"/>
      <c r="E14" s="77"/>
      <c r="F14" s="77"/>
      <c r="G14" s="77"/>
      <c r="H14" s="77"/>
      <c r="I14" s="77"/>
      <c r="J14" s="77"/>
      <c r="K14" s="77"/>
      <c r="L14" s="80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  <c r="AE14" s="84"/>
      <c r="AF14" s="84"/>
      <c r="AG14" s="84"/>
      <c r="AH14" s="84"/>
      <c r="AI14" s="84"/>
      <c r="AJ14" s="84"/>
      <c r="AK14" s="84"/>
      <c r="AL14" s="82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0"/>
      <c r="AZ14" s="82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55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x14ac:dyDescent="0.25">
      <c r="A20" s="74" t="s">
        <v>33</v>
      </c>
      <c r="B20" s="73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109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ht="11.25" customHeigh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55"/>
      <c r="B28" s="44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164" t="s">
        <v>34</v>
      </c>
      <c r="B30" s="165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55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s="54" customFormat="1" x14ac:dyDescent="0.25">
      <c r="A39" s="63"/>
      <c r="B39" s="44"/>
      <c r="C39" s="53"/>
      <c r="D39" s="79"/>
      <c r="E39" s="79"/>
      <c r="F39" s="79"/>
      <c r="G39" s="79"/>
      <c r="H39" s="79"/>
      <c r="I39" s="79"/>
      <c r="J39" s="79"/>
      <c r="K39" s="79"/>
      <c r="L39" s="80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4"/>
      <c r="AD39" s="81"/>
      <c r="AE39" s="81"/>
      <c r="AF39" s="81"/>
      <c r="AG39" s="81"/>
      <c r="AH39" s="81"/>
      <c r="AI39" s="81"/>
      <c r="AJ39" s="84"/>
      <c r="AK39" s="81"/>
      <c r="AL39" s="81"/>
      <c r="AM39" s="81"/>
      <c r="AN39" s="81"/>
      <c r="AO39" s="84"/>
      <c r="AP39" s="81"/>
      <c r="AQ39" s="81"/>
      <c r="AR39" s="81"/>
      <c r="AS39" s="81"/>
      <c r="AT39" s="81"/>
      <c r="AU39" s="81"/>
      <c r="AV39" s="84"/>
      <c r="AW39" s="81"/>
      <c r="AX39" s="81"/>
      <c r="AY39" s="80"/>
      <c r="AZ39" s="81"/>
    </row>
    <row r="40" spans="1:52" s="54" customFormat="1" x14ac:dyDescent="0.25">
      <c r="A40" s="63"/>
      <c r="B40" s="44"/>
      <c r="C40" s="53"/>
      <c r="D40" s="79"/>
      <c r="E40" s="79"/>
      <c r="F40" s="79"/>
      <c r="G40" s="79"/>
      <c r="H40" s="79"/>
      <c r="I40" s="79"/>
      <c r="J40" s="79"/>
      <c r="K40" s="79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4"/>
      <c r="AD40" s="81"/>
      <c r="AE40" s="81"/>
      <c r="AF40" s="81"/>
      <c r="AG40" s="81"/>
      <c r="AH40" s="81"/>
      <c r="AI40" s="81"/>
      <c r="AJ40" s="84"/>
      <c r="AK40" s="81"/>
      <c r="AL40" s="81"/>
      <c r="AM40" s="81"/>
      <c r="AN40" s="81"/>
      <c r="AO40" s="84"/>
      <c r="AP40" s="81"/>
      <c r="AQ40" s="81"/>
      <c r="AR40" s="81"/>
      <c r="AS40" s="81"/>
      <c r="AT40" s="81"/>
      <c r="AU40" s="81"/>
      <c r="AV40" s="84"/>
      <c r="AW40" s="81"/>
      <c r="AX40" s="81"/>
      <c r="AY40" s="80"/>
      <c r="AZ40" s="81"/>
    </row>
    <row r="41" spans="1:52" s="54" customFormat="1" x14ac:dyDescent="0.25">
      <c r="A41" s="61"/>
      <c r="B41" s="62"/>
      <c r="D41" s="77"/>
      <c r="E41" s="77"/>
      <c r="F41" s="77"/>
      <c r="G41" s="77"/>
      <c r="H41" s="77"/>
      <c r="I41" s="77"/>
      <c r="J41" s="77"/>
      <c r="K41" s="77"/>
      <c r="L41" s="80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4"/>
      <c r="AC41" s="84"/>
      <c r="AD41" s="82"/>
      <c r="AE41" s="84"/>
      <c r="AF41" s="84"/>
      <c r="AG41" s="84"/>
      <c r="AH41" s="84"/>
      <c r="AI41" s="84"/>
      <c r="AJ41" s="84"/>
      <c r="AK41" s="84"/>
      <c r="AL41" s="82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0"/>
      <c r="AZ41" s="82"/>
    </row>
    <row r="42" spans="1:52" ht="18" customHeight="1" x14ac:dyDescent="0.25">
      <c r="A42" s="24" t="s">
        <v>5</v>
      </c>
      <c r="B42" s="25"/>
      <c r="C42" s="26"/>
      <c r="D42" s="70">
        <f t="shared" ref="D42:K42" si="1">SUBTOTAL(9,D9:D40)</f>
        <v>0</v>
      </c>
      <c r="E42" s="105">
        <f t="shared" si="1"/>
        <v>0</v>
      </c>
      <c r="F42" s="105">
        <f t="shared" si="1"/>
        <v>0</v>
      </c>
      <c r="G42" s="105">
        <f t="shared" si="1"/>
        <v>0</v>
      </c>
      <c r="H42" s="105">
        <f t="shared" si="1"/>
        <v>0</v>
      </c>
      <c r="I42" s="105">
        <f t="shared" si="1"/>
        <v>0</v>
      </c>
      <c r="J42" s="105">
        <f t="shared" si="1"/>
        <v>0</v>
      </c>
      <c r="K42" s="105">
        <f t="shared" si="1"/>
        <v>0</v>
      </c>
      <c r="L42" s="21"/>
      <c r="M42" s="89">
        <f t="shared" ref="M42:AB42" si="2">SUBTOTAL(9,M9:M41)</f>
        <v>0</v>
      </c>
      <c r="N42" s="89">
        <f t="shared" si="2"/>
        <v>0</v>
      </c>
      <c r="O42" s="89">
        <f t="shared" si="2"/>
        <v>0</v>
      </c>
      <c r="P42" s="89">
        <f t="shared" si="2"/>
        <v>0</v>
      </c>
      <c r="Q42" s="89">
        <f t="shared" si="2"/>
        <v>0</v>
      </c>
      <c r="R42" s="89">
        <f t="shared" si="2"/>
        <v>0</v>
      </c>
      <c r="S42" s="89">
        <f t="shared" si="2"/>
        <v>0</v>
      </c>
      <c r="T42" s="89">
        <f t="shared" si="2"/>
        <v>0</v>
      </c>
      <c r="U42" s="90">
        <f t="shared" si="2"/>
        <v>0</v>
      </c>
      <c r="V42" s="90">
        <f t="shared" si="2"/>
        <v>0</v>
      </c>
      <c r="W42" s="90">
        <f t="shared" si="2"/>
        <v>0</v>
      </c>
      <c r="X42" s="90">
        <f t="shared" si="2"/>
        <v>0</v>
      </c>
      <c r="Y42" s="90">
        <f t="shared" si="2"/>
        <v>0</v>
      </c>
      <c r="Z42" s="89">
        <f t="shared" si="2"/>
        <v>0</v>
      </c>
      <c r="AA42" s="89">
        <f t="shared" si="2"/>
        <v>0</v>
      </c>
      <c r="AB42" s="89">
        <f t="shared" si="2"/>
        <v>0</v>
      </c>
      <c r="AC42" s="91"/>
      <c r="AD42" s="89">
        <f t="shared" ref="AD42:AI42" si="3">SUBTOTAL(9,AD9:AD41)</f>
        <v>0</v>
      </c>
      <c r="AE42" s="89">
        <f t="shared" si="3"/>
        <v>0</v>
      </c>
      <c r="AF42" s="89">
        <f t="shared" si="3"/>
        <v>0</v>
      </c>
      <c r="AG42" s="89">
        <f t="shared" si="3"/>
        <v>0</v>
      </c>
      <c r="AH42" s="89">
        <f t="shared" si="3"/>
        <v>0</v>
      </c>
      <c r="AI42" s="89">
        <f t="shared" si="3"/>
        <v>0</v>
      </c>
      <c r="AJ42" s="91"/>
      <c r="AK42" s="89">
        <f>SUBTOTAL(9,AK9:AK41)</f>
        <v>0</v>
      </c>
      <c r="AL42" s="89">
        <f>SUBTOTAL(9,AL9:AL41)</f>
        <v>0</v>
      </c>
      <c r="AM42" s="89">
        <f>SUBTOTAL(9,AM9:AM41)</f>
        <v>0</v>
      </c>
      <c r="AN42" s="89">
        <f>SUBTOTAL(9,AN9:AN41)</f>
        <v>0</v>
      </c>
      <c r="AO42" s="91"/>
      <c r="AP42" s="89">
        <f t="shared" ref="AP42:AU42" si="4">SUBTOTAL(9,AP9:AP41)</f>
        <v>0</v>
      </c>
      <c r="AQ42" s="89">
        <f t="shared" si="4"/>
        <v>0</v>
      </c>
      <c r="AR42" s="89">
        <f t="shared" si="4"/>
        <v>0</v>
      </c>
      <c r="AS42" s="89">
        <f t="shared" si="4"/>
        <v>0</v>
      </c>
      <c r="AT42" s="89">
        <f t="shared" si="4"/>
        <v>0</v>
      </c>
      <c r="AU42" s="89">
        <f t="shared" si="4"/>
        <v>0</v>
      </c>
      <c r="AV42" s="91"/>
      <c r="AW42" s="89">
        <f>SUBTOTAL(9,AW9:AW41)</f>
        <v>0</v>
      </c>
      <c r="AX42" s="89">
        <f>SUBTOTAL(9,AX9:AX41)</f>
        <v>0</v>
      </c>
      <c r="AY42" s="78"/>
      <c r="AZ42" s="89">
        <f>SUBTOTAL(9,AZ9:AZ41)</f>
        <v>0</v>
      </c>
    </row>
    <row r="44" spans="1:52" s="54" customFormat="1" x14ac:dyDescent="0.25">
      <c r="A44" s="59"/>
      <c r="B44" s="60"/>
      <c r="AC44" s="58"/>
      <c r="AJ44" s="58"/>
      <c r="AO44" s="58"/>
      <c r="AV44" s="58"/>
    </row>
    <row r="45" spans="1:52" s="54" customFormat="1" x14ac:dyDescent="0.25">
      <c r="A45" s="59"/>
      <c r="B45" s="60"/>
      <c r="AC45" s="58"/>
      <c r="AJ45" s="58"/>
      <c r="AO45" s="58"/>
      <c r="AV45" s="58"/>
    </row>
    <row r="46" spans="1:52" s="54" customFormat="1" x14ac:dyDescent="0.25">
      <c r="A46" s="59"/>
      <c r="B46" s="60"/>
      <c r="AC46" s="58"/>
      <c r="AJ46" s="58"/>
      <c r="AO46" s="58"/>
      <c r="AV46" s="58"/>
    </row>
  </sheetData>
  <mergeCells count="14">
    <mergeCell ref="AK3:AM3"/>
    <mergeCell ref="AW3:AX3"/>
    <mergeCell ref="A30:B30"/>
    <mergeCell ref="J6:J7"/>
    <mergeCell ref="K6:K7"/>
    <mergeCell ref="A6:A7"/>
    <mergeCell ref="B6:B7"/>
    <mergeCell ref="F6:F7"/>
    <mergeCell ref="I6:I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B4:C7 C1 L3:L4 L7:T7 L6:T6 AB6:AD6 L5 U6:Y6 Z6:AA6 AK6:AU7 AW6:AY7 AE6:AG6 AE7:AJ7 AH6:AJ6 AZ7 AZ6 AV7 AV6 U7:Y7 Z7:AD7 C3 B1:B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2.85546875" style="18" customWidth="1"/>
    <col min="30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bestFit="1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/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45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SEC-07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71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71" t="str">
        <f>'Summary &amp; Cost'!Y6</f>
        <v>Control Panel-16</v>
      </c>
      <c r="AC6" s="77"/>
      <c r="AD6" s="71" t="str">
        <f>'Summary &amp; Cost'!AA6</f>
        <v>BOS-515SSx</v>
      </c>
      <c r="AE6" s="71" t="str">
        <f>'Summary &amp; Cost'!AB6</f>
        <v>BDS-600SSA</v>
      </c>
      <c r="AF6" s="71" t="str">
        <f>'Summary &amp; Cost'!AC6</f>
        <v>BDS-600SSF</v>
      </c>
      <c r="AG6" s="71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71" t="str">
        <f>'Summary &amp; Cost'!AH6</f>
        <v>BPD-500SS</v>
      </c>
      <c r="AL6" s="71" t="str">
        <f>'Summary &amp; Cost'!AI6</f>
        <v>BPD-500SP</v>
      </c>
      <c r="AM6" s="71" t="str">
        <f>'Summary &amp; Cost'!AJ6</f>
        <v>LS24I-OL</v>
      </c>
      <c r="AN6" s="71" t="str">
        <f>'Summary &amp; Cost'!AK6</f>
        <v>Light Sensor-4</v>
      </c>
      <c r="AO6" s="77"/>
      <c r="AP6" s="71" t="str">
        <f>'Summary &amp; Cost'!AM6</f>
        <v>CTS1RL-WH</v>
      </c>
      <c r="AQ6" s="71" t="str">
        <f>'Summary &amp; Cost'!AN6</f>
        <v>CTS2RL-WH</v>
      </c>
      <c r="AR6" s="71" t="str">
        <f>'Summary &amp; Cost'!AO6</f>
        <v>CTS3PR-WH</v>
      </c>
      <c r="AS6" s="71" t="str">
        <f>'Summary &amp; Cost'!AP6</f>
        <v>CTS1CH-WH</v>
      </c>
      <c r="AT6" s="71" t="str">
        <f>'Summary &amp; Cost'!AQ6</f>
        <v>CTS2CH-WH</v>
      </c>
      <c r="AU6" s="71" t="str">
        <f>'Summary &amp; Cost'!AR6</f>
        <v>CTS Station-6</v>
      </c>
      <c r="AV6" s="77"/>
      <c r="AW6" s="71" t="str">
        <f>'Summary &amp; Cost'!AT6</f>
        <v>PBS-721-W</v>
      </c>
      <c r="AX6" s="71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72" t="str">
        <f>'Summary &amp; Cost'!R7</f>
        <v>-</v>
      </c>
      <c r="V7" s="72" t="str">
        <f>'Summary &amp; Cost'!S7</f>
        <v>-</v>
      </c>
      <c r="W7" s="72" t="str">
        <f>'Summary &amp; Cost'!T7</f>
        <v>-</v>
      </c>
      <c r="X7" s="72" t="str">
        <f>'Summary &amp; Cost'!U7</f>
        <v>-</v>
      </c>
      <c r="Y7" s="72" t="str">
        <f>'Summary &amp; Cost'!V7</f>
        <v>-</v>
      </c>
      <c r="Z7" s="72" t="str">
        <f>'Summary &amp; Cost'!W7</f>
        <v>-</v>
      </c>
      <c r="AA7" s="72" t="str">
        <f>'Summary &amp; Cost'!X7</f>
        <v>-</v>
      </c>
      <c r="AB7" s="72" t="str">
        <f>'Summary &amp; Cost'!Y7</f>
        <v>-</v>
      </c>
      <c r="AC7" s="77"/>
      <c r="AD7" s="72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77"/>
      <c r="AK7" s="72" t="str">
        <f>'Summary &amp; Cost'!AH7</f>
        <v>-</v>
      </c>
      <c r="AL7" s="72" t="str">
        <f>'Summary &amp; Cost'!AI7</f>
        <v>-</v>
      </c>
      <c r="AM7" s="72" t="str">
        <f>'Summary &amp; Cost'!AJ7</f>
        <v>-</v>
      </c>
      <c r="AN7" s="72" t="str">
        <f>'Summary &amp; Cost'!AK7</f>
        <v>-</v>
      </c>
      <c r="AO7" s="77"/>
      <c r="AP7" s="72" t="str">
        <f>'Summary &amp; Cost'!AM7</f>
        <v>-</v>
      </c>
      <c r="AQ7" s="72" t="str">
        <f>'Summary &amp; Cost'!AN7</f>
        <v>-</v>
      </c>
      <c r="AR7" s="72" t="str">
        <f>'Summary &amp; Cost'!AO7</f>
        <v>-</v>
      </c>
      <c r="AS7" s="72" t="str">
        <f>'Summary &amp; Cost'!AP7</f>
        <v>-</v>
      </c>
      <c r="AT7" s="72" t="str">
        <f>'Summary &amp; Cost'!AQ7</f>
        <v>-</v>
      </c>
      <c r="AU7" s="72" t="str">
        <f>'Summary &amp; Cost'!AR7</f>
        <v>-</v>
      </c>
      <c r="AV7" s="77"/>
      <c r="AW7" s="72" t="str">
        <f>'Summary &amp; Cost'!AT7</f>
        <v>-</v>
      </c>
      <c r="AX7" s="72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79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79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79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x14ac:dyDescent="0.25">
      <c r="A39" s="22"/>
      <c r="B39" s="23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95"/>
      <c r="X39" s="95"/>
      <c r="Y39" s="95"/>
      <c r="Z39" s="95"/>
      <c r="AA39" s="95"/>
      <c r="AB39" s="96"/>
      <c r="AC39" s="96"/>
      <c r="AD39" s="95"/>
      <c r="AE39" s="96"/>
      <c r="AF39" s="96"/>
      <c r="AG39" s="96"/>
      <c r="AH39" s="96"/>
      <c r="AI39" s="96"/>
      <c r="AJ39" s="96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70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A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2">
        <f t="shared" si="6"/>
        <v>0</v>
      </c>
      <c r="X40" s="92">
        <f t="shared" si="6"/>
        <v>0</v>
      </c>
      <c r="Y40" s="92">
        <f t="shared" si="6"/>
        <v>0</v>
      </c>
      <c r="Z40" s="93">
        <f t="shared" si="6"/>
        <v>0</v>
      </c>
      <c r="AA40" s="93">
        <f t="shared" si="6"/>
        <v>0</v>
      </c>
      <c r="AB40" s="93">
        <f>SUBTOTAL(9,AB9:AB20,AB21:AB23,AB27:AB37)</f>
        <v>0</v>
      </c>
      <c r="AC40" s="94"/>
      <c r="AD40" s="93">
        <f>SUBTOTAL(9,AD9:AD39)</f>
        <v>0</v>
      </c>
      <c r="AE40" s="93">
        <f>SUBTOTAL(9,AE9:AE39)</f>
        <v>0</v>
      </c>
      <c r="AF40" s="93">
        <f>SUBTOTAL(9,AF9:AF39)</f>
        <v>0</v>
      </c>
      <c r="AG40" s="93">
        <f>SUBTOTAL(9,AG9:AG20,AG21:AG23,AG27:AG37)</f>
        <v>0</v>
      </c>
      <c r="AH40" s="93">
        <f>SUBTOTAL(9,AH9:AH39)</f>
        <v>0</v>
      </c>
      <c r="AI40" s="93">
        <f>SUBTOTAL(9,AI9:AI39)</f>
        <v>0</v>
      </c>
      <c r="AJ40" s="94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93">
        <f>SUBTOTAL(9,AP9:AP39)</f>
        <v>0</v>
      </c>
      <c r="AQ40" s="89">
        <f>SUBTOTAL(9,AQ9:AQ39)</f>
        <v>0</v>
      </c>
      <c r="AR40" s="89">
        <f>SUBTOTAL(9,AR9:AR39)</f>
        <v>0</v>
      </c>
      <c r="AS40" s="89">
        <f>SUBTOTAL(9,AS9:AS20,AS21:AS23,AS27:AS37)</f>
        <v>0</v>
      </c>
      <c r="AT40" s="89">
        <f>SUBTOTAL(9,AT9:AT39)</f>
        <v>0</v>
      </c>
      <c r="AU40" s="89">
        <f>SUBTOTAL(9,AU9:AU39)</f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2" spans="1:52" s="54" customFormat="1" x14ac:dyDescent="0.25">
      <c r="A42" s="59"/>
      <c r="B42" s="60"/>
      <c r="AC42" s="58"/>
      <c r="AJ42" s="58"/>
      <c r="AO42" s="58"/>
      <c r="AV42" s="58"/>
    </row>
    <row r="43" spans="1:52" s="54" customFormat="1" x14ac:dyDescent="0.25">
      <c r="A43" s="59"/>
      <c r="B43" s="60"/>
      <c r="AC43" s="58"/>
      <c r="AJ43" s="58"/>
      <c r="AO43" s="58"/>
      <c r="AV43" s="58"/>
    </row>
    <row r="44" spans="1:52" s="54" customFormat="1" x14ac:dyDescent="0.25">
      <c r="A44" s="59"/>
      <c r="B44" s="60"/>
      <c r="AC44" s="58"/>
      <c r="AJ44" s="58"/>
      <c r="AO44" s="58"/>
      <c r="AV44" s="58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AW39:AY39 B4:C7 M40:T40 X40:Y40 AK40:AO40 AW40:AY40 C1 AE40:AG40 M39:T39 L3:L4 AQ40:AU40 AK39:AU39 L7:T7 L6:Q6 AB6:AD6 L5 AY6:AY7 R6:T6 U6:Y6 Z6:AA6 AK6:AU7 AW6:AX7 AE6:AG6 AE7:AJ7 AH6:AJ6 AV7 AV6 Z40:AC40 Z39:AG39 Z7:AD7 U40:V40 U39:Y39 U7:Y7 C3 B1:B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Z44"/>
  <sheetViews>
    <sheetView showGridLines="0" zoomScaleNormal="100" zoomScaleSheetLayoutView="100" workbookViewId="0">
      <pane xSplit="2" ySplit="7" topLeftCell="C8" activePane="bottomRight" state="frozen"/>
      <selection activeCell="A15" sqref="A15"/>
      <selection pane="topRight" activeCell="A15" sqref="A15"/>
      <selection pane="bottomLeft" activeCell="A15" sqref="A15"/>
      <selection pane="bottomRight" activeCell="AI12" sqref="AI12"/>
    </sheetView>
  </sheetViews>
  <sheetFormatPr defaultColWidth="8.85546875" defaultRowHeight="11.25" x14ac:dyDescent="0.25"/>
  <cols>
    <col min="1" max="1" width="6.28515625" style="20" customWidth="1"/>
    <col min="2" max="2" width="23.28515625" style="16" customWidth="1"/>
    <col min="3" max="3" width="1.7109375" style="17" customWidth="1"/>
    <col min="4" max="11" width="6.42578125" style="17" customWidth="1"/>
    <col min="12" max="12" width="1.7109375" style="17" customWidth="1"/>
    <col min="13" max="20" width="12.7109375" style="17" customWidth="1"/>
    <col min="21" max="28" width="12.7109375" style="17" hidden="1" customWidth="1"/>
    <col min="29" max="29" width="2.5703125" style="18" customWidth="1"/>
    <col min="30" max="30" width="11.28515625" style="17" customWidth="1"/>
    <col min="31" max="31" width="11.28515625" style="17" hidden="1" customWidth="1"/>
    <col min="32" max="35" width="11.28515625" style="17" customWidth="1"/>
    <col min="36" max="36" width="1.7109375" style="18" customWidth="1"/>
    <col min="37" max="37" width="11.28515625" style="17" customWidth="1"/>
    <col min="38" max="39" width="8.28515625" style="17" customWidth="1"/>
    <col min="40" max="40" width="11.28515625" style="17" hidden="1" customWidth="1"/>
    <col min="41" max="41" width="1.7109375" style="18" customWidth="1"/>
    <col min="42" max="46" width="9.140625" style="17" customWidth="1"/>
    <col min="47" max="47" width="9.140625" style="17" hidden="1" customWidth="1"/>
    <col min="48" max="48" width="1.7109375" style="18" customWidth="1"/>
    <col min="49" max="50" width="9.140625" style="17" customWidth="1"/>
    <col min="51" max="51" width="1.7109375" style="17" customWidth="1"/>
    <col min="52" max="52" width="11.42578125" style="17" customWidth="1"/>
    <col min="53" max="16384" width="8.85546875" style="17"/>
  </cols>
  <sheetData>
    <row r="1" spans="1:52" x14ac:dyDescent="0.25">
      <c r="A1" s="15" t="s">
        <v>3</v>
      </c>
      <c r="B1" s="16" t="str">
        <f>'Summary &amp; Cost'!B1</f>
        <v>(Project Name)</v>
      </c>
      <c r="D1" s="64"/>
      <c r="E1" s="64"/>
      <c r="F1" s="4"/>
      <c r="G1" s="4"/>
      <c r="H1" s="4"/>
      <c r="J1" s="1"/>
      <c r="K1" s="1"/>
      <c r="L1" s="1"/>
      <c r="M1" s="51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2" ht="11.25" customHeight="1" x14ac:dyDescent="0.25">
      <c r="A2" s="15" t="s">
        <v>30</v>
      </c>
      <c r="B2" s="116" t="str">
        <f>'Summary &amp; Cost'!$B$2</f>
        <v>(Drawings description and date)</v>
      </c>
      <c r="D2" s="64"/>
      <c r="E2" s="64"/>
      <c r="F2" s="4"/>
      <c r="G2" s="4"/>
      <c r="H2" s="4"/>
      <c r="I2" s="1"/>
      <c r="J2" s="1"/>
      <c r="K2" s="1"/>
      <c r="L2" s="45"/>
      <c r="M2" s="5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11.25" customHeight="1" x14ac:dyDescent="0.25">
      <c r="A3" s="15" t="s">
        <v>4</v>
      </c>
      <c r="B3" s="19">
        <f>'Summary &amp; Cost'!B3</f>
        <v>43891</v>
      </c>
      <c r="M3" s="1"/>
      <c r="N3" s="1"/>
      <c r="O3" s="1"/>
      <c r="P3" s="118" t="s">
        <v>38</v>
      </c>
      <c r="Q3" s="118"/>
      <c r="R3" s="118"/>
      <c r="S3" s="118"/>
      <c r="T3" s="118"/>
      <c r="U3" s="118"/>
      <c r="V3" s="118"/>
      <c r="W3" s="118"/>
      <c r="X3" s="1"/>
      <c r="Y3" s="1"/>
      <c r="Z3" s="1"/>
      <c r="AA3" s="1"/>
      <c r="AB3" s="1"/>
      <c r="AC3" s="1"/>
      <c r="AD3" s="148" t="s">
        <v>71</v>
      </c>
      <c r="AE3" s="148"/>
      <c r="AF3" s="148"/>
      <c r="AG3" s="148"/>
      <c r="AH3" s="148"/>
      <c r="AI3" s="148"/>
      <c r="AJ3" s="1"/>
      <c r="AK3" s="149" t="s">
        <v>39</v>
      </c>
      <c r="AL3" s="149"/>
      <c r="AM3" s="149"/>
      <c r="AN3" s="1"/>
      <c r="AO3" s="1"/>
      <c r="AP3" s="148" t="s">
        <v>40</v>
      </c>
      <c r="AQ3" s="148"/>
      <c r="AR3" s="148"/>
      <c r="AS3" s="148"/>
      <c r="AT3" s="148"/>
      <c r="AU3" s="118"/>
      <c r="AV3" s="118"/>
      <c r="AW3" s="148" t="s">
        <v>41</v>
      </c>
      <c r="AX3" s="148"/>
      <c r="AY3" s="1"/>
      <c r="AZ3" s="120" t="s">
        <v>42</v>
      </c>
    </row>
    <row r="4" spans="1:52" ht="11.25" hidden="1" customHeight="1" x14ac:dyDescent="0.25">
      <c r="A4" s="15" t="s">
        <v>6</v>
      </c>
      <c r="B4" s="19" t="str">
        <f ca="1">MID(CELL("filename",A1),FIND("]",CELL("filename",A1))+1,256)</f>
        <v>SEC-08</v>
      </c>
      <c r="M4" s="1"/>
      <c r="N4" s="1"/>
      <c r="O4" s="1"/>
      <c r="P4" s="1"/>
      <c r="Q4" s="1"/>
      <c r="R4" s="1"/>
      <c r="S4" s="1"/>
      <c r="T4" s="119"/>
      <c r="U4" s="119"/>
      <c r="V4" s="119"/>
      <c r="W4" s="1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x14ac:dyDescent="0.25">
      <c r="L5" s="18"/>
      <c r="M5" s="1"/>
      <c r="N5" s="1"/>
      <c r="O5" s="1"/>
      <c r="P5" s="1"/>
      <c r="Q5" s="1"/>
      <c r="R5" s="1"/>
      <c r="S5" s="1"/>
      <c r="T5" s="119"/>
      <c r="U5" s="122"/>
      <c r="V5" s="122"/>
      <c r="W5" s="122"/>
      <c r="X5" s="14"/>
      <c r="Y5" s="14"/>
      <c r="Z5" s="14"/>
      <c r="AA5" s="14"/>
      <c r="AB5" s="14"/>
      <c r="AC5" s="1"/>
      <c r="AD5" s="113" t="s">
        <v>69</v>
      </c>
      <c r="AE5" s="113" t="s">
        <v>70</v>
      </c>
      <c r="AF5" s="113" t="s">
        <v>70</v>
      </c>
      <c r="AG5" s="117" t="s">
        <v>72</v>
      </c>
      <c r="AH5" s="123"/>
      <c r="AI5" s="110"/>
      <c r="AJ5" s="1"/>
      <c r="AK5" s="113" t="s">
        <v>74</v>
      </c>
      <c r="AL5" s="113" t="s">
        <v>75</v>
      </c>
      <c r="AM5" s="140" t="s">
        <v>84</v>
      </c>
      <c r="AN5" s="14"/>
      <c r="AO5" s="1"/>
      <c r="AP5" s="1"/>
      <c r="AQ5" s="1"/>
      <c r="AR5" s="1"/>
      <c r="AS5" s="1"/>
      <c r="AT5" s="1"/>
      <c r="AU5" s="1"/>
      <c r="AV5" s="1"/>
      <c r="AW5" s="147" t="s">
        <v>76</v>
      </c>
      <c r="AX5" s="147"/>
      <c r="AY5" s="1"/>
      <c r="AZ5" s="1"/>
    </row>
    <row r="6" spans="1:52" ht="11.25" customHeight="1" x14ac:dyDescent="0.25">
      <c r="A6" s="167" t="s">
        <v>0</v>
      </c>
      <c r="B6" s="169" t="s">
        <v>8</v>
      </c>
      <c r="C6" s="21"/>
      <c r="D6" s="106" t="s">
        <v>47</v>
      </c>
      <c r="E6" s="106" t="s">
        <v>46</v>
      </c>
      <c r="F6" s="166" t="s">
        <v>17</v>
      </c>
      <c r="G6" s="171" t="s">
        <v>82</v>
      </c>
      <c r="H6" s="171" t="s">
        <v>83</v>
      </c>
      <c r="I6" s="166" t="s">
        <v>18</v>
      </c>
      <c r="J6" s="166" t="s">
        <v>28</v>
      </c>
      <c r="K6" s="166" t="s">
        <v>27</v>
      </c>
      <c r="L6" s="21"/>
      <c r="M6" s="114" t="str">
        <f>'Summary &amp; Cost'!J6</f>
        <v>Control Panel-1</v>
      </c>
      <c r="N6" s="114" t="str">
        <f>'Summary &amp; Cost'!K6</f>
        <v>Control Panel-2</v>
      </c>
      <c r="O6" s="114" t="str">
        <f>'Summary &amp; Cost'!L6</f>
        <v>Control Panel-3</v>
      </c>
      <c r="P6" s="114" t="str">
        <f>'Summary &amp; Cost'!M6</f>
        <v>Control Panel-4</v>
      </c>
      <c r="Q6" s="114" t="str">
        <f>'Summary &amp; Cost'!N6</f>
        <v>Control Panel-5</v>
      </c>
      <c r="R6" s="114" t="str">
        <f>'Summary &amp; Cost'!O6</f>
        <v>Control Panel-6</v>
      </c>
      <c r="S6" s="114" t="str">
        <f>'Summary &amp; Cost'!P6</f>
        <v>Control Panel-7</v>
      </c>
      <c r="T6" s="114" t="str">
        <f>'Summary &amp; Cost'!Q6</f>
        <v>Control Panel-8</v>
      </c>
      <c r="U6" s="71" t="str">
        <f>'Summary &amp; Cost'!R6</f>
        <v>Control Panel-9</v>
      </c>
      <c r="V6" s="111" t="str">
        <f>'Summary &amp; Cost'!S6</f>
        <v>Control Panel-10</v>
      </c>
      <c r="W6" s="111" t="str">
        <f>'Summary &amp; Cost'!T6</f>
        <v>Control Panel-11</v>
      </c>
      <c r="X6" s="111" t="str">
        <f>'Summary &amp; Cost'!U6</f>
        <v>Control Panel-12</v>
      </c>
      <c r="Y6" s="111" t="str">
        <f>'Summary &amp; Cost'!V6</f>
        <v>Control Panel-13</v>
      </c>
      <c r="Z6" s="111" t="str">
        <f>'Summary &amp; Cost'!W6</f>
        <v>Control Panel-14</v>
      </c>
      <c r="AA6" s="111" t="str">
        <f>'Summary &amp; Cost'!X6</f>
        <v>Control Panel-15</v>
      </c>
      <c r="AB6" s="71" t="str">
        <f>'Summary &amp; Cost'!Y6</f>
        <v>Control Panel-16</v>
      </c>
      <c r="AC6" s="77"/>
      <c r="AD6" s="71" t="str">
        <f>'Summary &amp; Cost'!AA6</f>
        <v>BOS-515SSx</v>
      </c>
      <c r="AE6" s="71" t="str">
        <f>'Summary &amp; Cost'!AB6</f>
        <v>BDS-600SSA</v>
      </c>
      <c r="AF6" s="71" t="str">
        <f>'Summary &amp; Cost'!AC6</f>
        <v>BDS-600SSF</v>
      </c>
      <c r="AG6" s="71" t="str">
        <f>'Summary &amp; Cost'!AD6</f>
        <v>OS-551DT</v>
      </c>
      <c r="AH6" s="106" t="str">
        <f>'Summary &amp; Cost'!AE6</f>
        <v>Occ Sensor-5</v>
      </c>
      <c r="AI6" s="106" t="str">
        <f>'Summary &amp; Cost'!AF6</f>
        <v>Occ Sensor-6</v>
      </c>
      <c r="AJ6" s="77"/>
      <c r="AK6" s="71" t="str">
        <f>'Summary &amp; Cost'!AH6</f>
        <v>BPD-500SS</v>
      </c>
      <c r="AL6" s="71" t="str">
        <f>'Summary &amp; Cost'!AI6</f>
        <v>BPD-500SP</v>
      </c>
      <c r="AM6" s="71" t="str">
        <f>'Summary &amp; Cost'!AJ6</f>
        <v>LS24I-OL</v>
      </c>
      <c r="AN6" s="71" t="str">
        <f>'Summary &amp; Cost'!AK6</f>
        <v>Light Sensor-4</v>
      </c>
      <c r="AO6" s="77"/>
      <c r="AP6" s="71" t="str">
        <f>'Summary &amp; Cost'!AM6</f>
        <v>CTS1RL-WH</v>
      </c>
      <c r="AQ6" s="71" t="str">
        <f>'Summary &amp; Cost'!AN6</f>
        <v>CTS2RL-WH</v>
      </c>
      <c r="AR6" s="71" t="str">
        <f>'Summary &amp; Cost'!AO6</f>
        <v>CTS3PR-WH</v>
      </c>
      <c r="AS6" s="71" t="str">
        <f>'Summary &amp; Cost'!AP6</f>
        <v>CTS1CH-WH</v>
      </c>
      <c r="AT6" s="71" t="str">
        <f>'Summary &amp; Cost'!AQ6</f>
        <v>CTS2CH-WH</v>
      </c>
      <c r="AU6" s="71" t="str">
        <f>'Summary &amp; Cost'!AR6</f>
        <v>CTS Station-6</v>
      </c>
      <c r="AV6" s="77"/>
      <c r="AW6" s="71" t="str">
        <f>'Summary &amp; Cost'!AT6</f>
        <v>PBS-721-W</v>
      </c>
      <c r="AX6" s="71" t="str">
        <f>'Summary &amp; Cost'!AU6</f>
        <v>PBS-722-W</v>
      </c>
      <c r="AY6" s="78"/>
      <c r="AZ6" s="101" t="str">
        <f>'Summary &amp; Cost'!AW6</f>
        <v>TK-3.0</v>
      </c>
    </row>
    <row r="7" spans="1:52" ht="11.25" customHeight="1" x14ac:dyDescent="0.25">
      <c r="A7" s="168"/>
      <c r="B7" s="170"/>
      <c r="C7" s="21"/>
      <c r="D7" s="107" t="s">
        <v>44</v>
      </c>
      <c r="E7" s="107" t="s">
        <v>44</v>
      </c>
      <c r="F7" s="166"/>
      <c r="G7" s="172"/>
      <c r="H7" s="172"/>
      <c r="I7" s="166"/>
      <c r="J7" s="166"/>
      <c r="K7" s="166"/>
      <c r="L7" s="21"/>
      <c r="M7" s="115" t="str">
        <f>'Summary &amp; Cost'!J7</f>
        <v>-</v>
      </c>
      <c r="N7" s="115" t="str">
        <f>'Summary &amp; Cost'!K7</f>
        <v>-</v>
      </c>
      <c r="O7" s="115" t="str">
        <f>'Summary &amp; Cost'!L7</f>
        <v>-</v>
      </c>
      <c r="P7" s="115" t="str">
        <f>'Summary &amp; Cost'!M7</f>
        <v>-</v>
      </c>
      <c r="Q7" s="115" t="str">
        <f>'Summary &amp; Cost'!N7</f>
        <v>-</v>
      </c>
      <c r="R7" s="115" t="str">
        <f>'Summary &amp; Cost'!O7</f>
        <v>-</v>
      </c>
      <c r="S7" s="115" t="str">
        <f>'Summary &amp; Cost'!P7</f>
        <v>-</v>
      </c>
      <c r="T7" s="115" t="str">
        <f>'Summary &amp; Cost'!Q7</f>
        <v>-</v>
      </c>
      <c r="U7" s="72" t="str">
        <f>'Summary &amp; Cost'!R7</f>
        <v>-</v>
      </c>
      <c r="V7" s="72" t="str">
        <f>'Summary &amp; Cost'!S7</f>
        <v>-</v>
      </c>
      <c r="W7" s="72" t="str">
        <f>'Summary &amp; Cost'!T7</f>
        <v>-</v>
      </c>
      <c r="X7" s="72" t="str">
        <f>'Summary &amp; Cost'!U7</f>
        <v>-</v>
      </c>
      <c r="Y7" s="72" t="str">
        <f>'Summary &amp; Cost'!V7</f>
        <v>-</v>
      </c>
      <c r="Z7" s="72" t="str">
        <f>'Summary &amp; Cost'!W7</f>
        <v>-</v>
      </c>
      <c r="AA7" s="72" t="str">
        <f>'Summary &amp; Cost'!X7</f>
        <v>-</v>
      </c>
      <c r="AB7" s="72" t="str">
        <f>'Summary &amp; Cost'!Y7</f>
        <v>-</v>
      </c>
      <c r="AC7" s="77"/>
      <c r="AD7" s="72" t="str">
        <f>'Summary &amp; Cost'!AA7</f>
        <v>-</v>
      </c>
      <c r="AE7" s="112" t="str">
        <f>'Summary &amp; Cost'!AB7</f>
        <v>-</v>
      </c>
      <c r="AF7" s="112" t="str">
        <f>'Summary &amp; Cost'!AC7</f>
        <v>-</v>
      </c>
      <c r="AG7" s="112" t="str">
        <f>'Summary &amp; Cost'!AD7</f>
        <v>-</v>
      </c>
      <c r="AH7" s="112" t="str">
        <f>'Summary &amp; Cost'!AE7</f>
        <v>-</v>
      </c>
      <c r="AI7" s="112" t="str">
        <f>'Summary &amp; Cost'!AF7</f>
        <v>-</v>
      </c>
      <c r="AJ7" s="112"/>
      <c r="AK7" s="72" t="str">
        <f>'Summary &amp; Cost'!AH7</f>
        <v>-</v>
      </c>
      <c r="AL7" s="72" t="str">
        <f>'Summary &amp; Cost'!AI7</f>
        <v>-</v>
      </c>
      <c r="AM7" s="72" t="str">
        <f>'Summary &amp; Cost'!AJ7</f>
        <v>-</v>
      </c>
      <c r="AN7" s="72" t="str">
        <f>'Summary &amp; Cost'!AK7</f>
        <v>-</v>
      </c>
      <c r="AO7" s="77"/>
      <c r="AP7" s="72" t="str">
        <f>'Summary &amp; Cost'!AM7</f>
        <v>-</v>
      </c>
      <c r="AQ7" s="72" t="str">
        <f>'Summary &amp; Cost'!AN7</f>
        <v>-</v>
      </c>
      <c r="AR7" s="72" t="str">
        <f>'Summary &amp; Cost'!AO7</f>
        <v>-</v>
      </c>
      <c r="AS7" s="72" t="str">
        <f>'Summary &amp; Cost'!AP7</f>
        <v>-</v>
      </c>
      <c r="AT7" s="72" t="str">
        <f>'Summary &amp; Cost'!AQ7</f>
        <v>-</v>
      </c>
      <c r="AU7" s="72" t="str">
        <f>'Summary &amp; Cost'!AR7</f>
        <v>-</v>
      </c>
      <c r="AV7" s="77"/>
      <c r="AW7" s="72" t="str">
        <f>'Summary &amp; Cost'!AT7</f>
        <v>-</v>
      </c>
      <c r="AX7" s="72" t="str">
        <f>'Summary &amp; Cost'!AU7</f>
        <v>-</v>
      </c>
      <c r="AY7" s="78"/>
      <c r="AZ7" s="102" t="str">
        <f>'Summary &amp; Cost'!AW7</f>
        <v>-</v>
      </c>
    </row>
    <row r="8" spans="1:52" x14ac:dyDescent="0.25"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7"/>
      <c r="AD8" s="78"/>
      <c r="AE8" s="78"/>
      <c r="AF8" s="78"/>
      <c r="AG8" s="78"/>
      <c r="AH8" s="78"/>
      <c r="AI8" s="78"/>
      <c r="AJ8" s="77"/>
      <c r="AK8" s="78"/>
      <c r="AL8" s="78"/>
      <c r="AM8" s="78"/>
      <c r="AN8" s="78"/>
      <c r="AO8" s="77"/>
      <c r="AP8" s="78"/>
      <c r="AQ8" s="78"/>
      <c r="AR8" s="78"/>
      <c r="AS8" s="78"/>
      <c r="AT8" s="78"/>
      <c r="AU8" s="78"/>
      <c r="AV8" s="77"/>
      <c r="AW8" s="78"/>
      <c r="AX8" s="78"/>
      <c r="AY8" s="78"/>
      <c r="AZ8" s="78"/>
    </row>
    <row r="9" spans="1:52" s="54" customFormat="1" x14ac:dyDescent="0.25">
      <c r="A9" s="75"/>
      <c r="B9" s="52"/>
      <c r="C9" s="53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4"/>
      <c r="AD9" s="81"/>
      <c r="AE9" s="81"/>
      <c r="AF9" s="81"/>
      <c r="AG9" s="81"/>
      <c r="AH9" s="81"/>
      <c r="AI9" s="81"/>
      <c r="AJ9" s="84"/>
      <c r="AK9" s="81"/>
      <c r="AL9" s="81"/>
      <c r="AM9" s="81"/>
      <c r="AN9" s="81"/>
      <c r="AO9" s="84"/>
      <c r="AP9" s="81"/>
      <c r="AQ9" s="81"/>
      <c r="AR9" s="81"/>
      <c r="AS9" s="81"/>
      <c r="AT9" s="81"/>
      <c r="AU9" s="81"/>
      <c r="AV9" s="84"/>
      <c r="AW9" s="79"/>
      <c r="AX9" s="81"/>
      <c r="AY9" s="80"/>
      <c r="AZ9" s="81"/>
    </row>
    <row r="10" spans="1:52" s="54" customFormat="1" x14ac:dyDescent="0.25">
      <c r="A10" s="76"/>
      <c r="B10" s="44"/>
      <c r="C10" s="53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4"/>
      <c r="AD10" s="81"/>
      <c r="AE10" s="81"/>
      <c r="AF10" s="81"/>
      <c r="AG10" s="81"/>
      <c r="AH10" s="81"/>
      <c r="AI10" s="81"/>
      <c r="AJ10" s="84"/>
      <c r="AK10" s="81"/>
      <c r="AL10" s="81"/>
      <c r="AM10" s="81"/>
      <c r="AN10" s="81"/>
      <c r="AO10" s="84"/>
      <c r="AP10" s="81"/>
      <c r="AQ10" s="81"/>
      <c r="AR10" s="81"/>
      <c r="AS10" s="81"/>
      <c r="AT10" s="81"/>
      <c r="AU10" s="81"/>
      <c r="AV10" s="84"/>
      <c r="AW10" s="79"/>
      <c r="AX10" s="81"/>
      <c r="AY10" s="80"/>
      <c r="AZ10" s="81"/>
    </row>
    <row r="11" spans="1:52" s="54" customFormat="1" x14ac:dyDescent="0.25">
      <c r="A11" s="63"/>
      <c r="B11" s="44"/>
      <c r="C11" s="53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4"/>
      <c r="AD11" s="81"/>
      <c r="AE11" s="81"/>
      <c r="AF11" s="81"/>
      <c r="AG11" s="81"/>
      <c r="AH11" s="81"/>
      <c r="AI11" s="81"/>
      <c r="AJ11" s="84"/>
      <c r="AK11" s="81"/>
      <c r="AL11" s="81"/>
      <c r="AM11" s="81"/>
      <c r="AN11" s="81"/>
      <c r="AO11" s="84"/>
      <c r="AP11" s="81"/>
      <c r="AQ11" s="81"/>
      <c r="AR11" s="81"/>
      <c r="AS11" s="81"/>
      <c r="AT11" s="81"/>
      <c r="AU11" s="81"/>
      <c r="AV11" s="84"/>
      <c r="AW11" s="79"/>
      <c r="AX11" s="81"/>
      <c r="AY11" s="80"/>
      <c r="AZ11" s="81"/>
    </row>
    <row r="12" spans="1:52" s="54" customFormat="1" x14ac:dyDescent="0.25">
      <c r="A12" s="55"/>
      <c r="B12" s="52"/>
      <c r="C12" s="53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1"/>
      <c r="R12" s="81"/>
      <c r="S12" s="81"/>
      <c r="T12" s="81"/>
      <c r="U12" s="144"/>
      <c r="V12" s="144"/>
      <c r="W12" s="144"/>
      <c r="X12" s="144"/>
      <c r="Y12" s="144"/>
      <c r="Z12" s="144"/>
      <c r="AA12" s="144"/>
      <c r="AB12" s="144"/>
      <c r="AC12" s="84"/>
      <c r="AD12" s="81"/>
      <c r="AE12" s="81"/>
      <c r="AF12" s="81"/>
      <c r="AG12" s="81"/>
      <c r="AH12" s="81"/>
      <c r="AI12" s="81"/>
      <c r="AJ12" s="84"/>
      <c r="AK12" s="81"/>
      <c r="AL12" s="81"/>
      <c r="AM12" s="81"/>
      <c r="AN12" s="144"/>
      <c r="AO12" s="84"/>
      <c r="AP12" s="81"/>
      <c r="AQ12" s="81"/>
      <c r="AR12" s="81"/>
      <c r="AS12" s="81"/>
      <c r="AT12" s="81"/>
      <c r="AU12" s="144"/>
      <c r="AV12" s="84"/>
      <c r="AW12" s="81"/>
      <c r="AX12" s="81"/>
      <c r="AY12" s="80"/>
      <c r="AZ12" s="81"/>
    </row>
    <row r="13" spans="1:52" s="54" customFormat="1" x14ac:dyDescent="0.25">
      <c r="A13" s="143" t="s">
        <v>85</v>
      </c>
      <c r="B13" s="143"/>
      <c r="C13" s="53"/>
      <c r="D13" s="142">
        <f>SUBTOTAL(9,D9:D12)</f>
        <v>0</v>
      </c>
      <c r="E13" s="142">
        <f t="shared" ref="E13:K13" si="0">SUBTOTAL(9,E9:E12)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8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42">
        <f t="shared" ref="AD13:AH13" si="1">SUBTOTAL(9,AD9:AD12)</f>
        <v>0</v>
      </c>
      <c r="AE13" s="142">
        <f t="shared" si="1"/>
        <v>0</v>
      </c>
      <c r="AF13" s="142">
        <f t="shared" si="1"/>
        <v>0</v>
      </c>
      <c r="AG13" s="142">
        <f t="shared" si="1"/>
        <v>0</v>
      </c>
      <c r="AH13" s="142">
        <f t="shared" si="1"/>
        <v>0</v>
      </c>
      <c r="AI13" s="84"/>
      <c r="AJ13" s="84"/>
      <c r="AK13" s="142">
        <f t="shared" ref="AK13:AM13" si="2">SUBTOTAL(9,AK9:AK12)</f>
        <v>0</v>
      </c>
      <c r="AL13" s="142">
        <f t="shared" si="2"/>
        <v>0</v>
      </c>
      <c r="AM13" s="142">
        <f t="shared" si="2"/>
        <v>0</v>
      </c>
      <c r="AN13" s="84"/>
      <c r="AO13" s="84"/>
      <c r="AP13" s="142">
        <f t="shared" ref="AP13:AT13" si="3">SUBTOTAL(9,AP9:AP12)</f>
        <v>0</v>
      </c>
      <c r="AQ13" s="142">
        <f t="shared" si="3"/>
        <v>0</v>
      </c>
      <c r="AR13" s="142">
        <f t="shared" si="3"/>
        <v>0</v>
      </c>
      <c r="AS13" s="142">
        <f t="shared" si="3"/>
        <v>0</v>
      </c>
      <c r="AT13" s="142">
        <f t="shared" si="3"/>
        <v>0</v>
      </c>
      <c r="AU13" s="84"/>
      <c r="AV13" s="84"/>
      <c r="AW13" s="142">
        <f t="shared" ref="AW13:AX13" si="4">SUBTOTAL(9,AW9:AW12)</f>
        <v>0</v>
      </c>
      <c r="AX13" s="142">
        <f t="shared" si="4"/>
        <v>0</v>
      </c>
      <c r="AY13" s="146"/>
      <c r="AZ13" s="84"/>
    </row>
    <row r="15" spans="1:52" s="54" customFormat="1" x14ac:dyDescent="0.25">
      <c r="A15" s="55"/>
      <c r="B15" s="52"/>
      <c r="C15" s="53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4"/>
      <c r="AD15" s="81"/>
      <c r="AE15" s="81"/>
      <c r="AF15" s="81"/>
      <c r="AG15" s="81"/>
      <c r="AH15" s="81"/>
      <c r="AI15" s="81"/>
      <c r="AJ15" s="84"/>
      <c r="AK15" s="81"/>
      <c r="AL15" s="81"/>
      <c r="AM15" s="81"/>
      <c r="AN15" s="81"/>
      <c r="AO15" s="84"/>
      <c r="AP15" s="81"/>
      <c r="AQ15" s="81"/>
      <c r="AR15" s="81"/>
      <c r="AS15" s="81"/>
      <c r="AT15" s="81"/>
      <c r="AU15" s="81"/>
      <c r="AV15" s="84"/>
      <c r="AW15" s="81"/>
      <c r="AX15" s="81"/>
      <c r="AY15" s="80"/>
      <c r="AZ15" s="81"/>
    </row>
    <row r="16" spans="1:52" s="54" customFormat="1" x14ac:dyDescent="0.25">
      <c r="A16" s="55"/>
      <c r="B16" s="44"/>
      <c r="C16" s="5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4"/>
      <c r="AD16" s="81"/>
      <c r="AE16" s="81"/>
      <c r="AF16" s="81"/>
      <c r="AG16" s="81"/>
      <c r="AH16" s="81"/>
      <c r="AI16" s="81"/>
      <c r="AJ16" s="84"/>
      <c r="AK16" s="81"/>
      <c r="AL16" s="81"/>
      <c r="AM16" s="81"/>
      <c r="AN16" s="81"/>
      <c r="AO16" s="84"/>
      <c r="AP16" s="81"/>
      <c r="AQ16" s="81"/>
      <c r="AR16" s="81"/>
      <c r="AS16" s="81"/>
      <c r="AT16" s="81"/>
      <c r="AU16" s="81"/>
      <c r="AV16" s="84"/>
      <c r="AW16" s="81"/>
      <c r="AX16" s="81"/>
      <c r="AY16" s="80"/>
      <c r="AZ16" s="81"/>
    </row>
    <row r="17" spans="1:52" s="54" customFormat="1" x14ac:dyDescent="0.25">
      <c r="A17" s="55"/>
      <c r="B17" s="44"/>
      <c r="C17" s="53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4"/>
      <c r="AD17" s="81"/>
      <c r="AE17" s="81"/>
      <c r="AF17" s="81"/>
      <c r="AG17" s="81"/>
      <c r="AH17" s="81"/>
      <c r="AI17" s="81"/>
      <c r="AJ17" s="84"/>
      <c r="AK17" s="81"/>
      <c r="AL17" s="81"/>
      <c r="AM17" s="81"/>
      <c r="AN17" s="81"/>
      <c r="AO17" s="84"/>
      <c r="AP17" s="81"/>
      <c r="AQ17" s="81"/>
      <c r="AR17" s="81"/>
      <c r="AS17" s="81"/>
      <c r="AT17" s="81"/>
      <c r="AU17" s="81"/>
      <c r="AV17" s="84"/>
      <c r="AW17" s="81"/>
      <c r="AX17" s="81"/>
      <c r="AY17" s="80"/>
      <c r="AZ17" s="81"/>
    </row>
    <row r="18" spans="1:52" s="54" customFormat="1" x14ac:dyDescent="0.25">
      <c r="A18" s="55"/>
      <c r="B18" s="44"/>
      <c r="C18" s="53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4"/>
      <c r="AD18" s="81"/>
      <c r="AE18" s="81"/>
      <c r="AF18" s="81"/>
      <c r="AG18" s="81"/>
      <c r="AH18" s="81"/>
      <c r="AI18" s="81"/>
      <c r="AJ18" s="84"/>
      <c r="AK18" s="81"/>
      <c r="AL18" s="81"/>
      <c r="AM18" s="81"/>
      <c r="AN18" s="81"/>
      <c r="AO18" s="84"/>
      <c r="AP18" s="81"/>
      <c r="AQ18" s="81"/>
      <c r="AR18" s="81"/>
      <c r="AS18" s="81"/>
      <c r="AT18" s="81"/>
      <c r="AU18" s="81"/>
      <c r="AV18" s="84"/>
      <c r="AW18" s="81"/>
      <c r="AX18" s="81"/>
      <c r="AY18" s="80"/>
      <c r="AZ18" s="81"/>
    </row>
    <row r="19" spans="1:52" s="54" customFormat="1" x14ac:dyDescent="0.25">
      <c r="A19" s="109"/>
      <c r="B19" s="44"/>
      <c r="C19" s="53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4"/>
      <c r="AD19" s="81"/>
      <c r="AE19" s="81"/>
      <c r="AF19" s="81"/>
      <c r="AG19" s="81"/>
      <c r="AH19" s="81"/>
      <c r="AI19" s="81"/>
      <c r="AJ19" s="84"/>
      <c r="AK19" s="81"/>
      <c r="AL19" s="81"/>
      <c r="AM19" s="81"/>
      <c r="AN19" s="81"/>
      <c r="AO19" s="84"/>
      <c r="AP19" s="81"/>
      <c r="AQ19" s="81"/>
      <c r="AR19" s="81"/>
      <c r="AS19" s="81"/>
      <c r="AT19" s="81"/>
      <c r="AU19" s="81"/>
      <c r="AV19" s="84"/>
      <c r="AW19" s="81"/>
      <c r="AX19" s="81"/>
      <c r="AY19" s="80"/>
      <c r="AZ19" s="81"/>
    </row>
    <row r="20" spans="1:52" s="54" customFormat="1" ht="11.25" customHeight="1" x14ac:dyDescent="0.25">
      <c r="A20" s="55"/>
      <c r="B20" s="44"/>
      <c r="C20" s="53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4"/>
      <c r="AD20" s="81"/>
      <c r="AE20" s="81"/>
      <c r="AF20" s="81"/>
      <c r="AG20" s="81"/>
      <c r="AH20" s="81"/>
      <c r="AI20" s="81"/>
      <c r="AJ20" s="84"/>
      <c r="AK20" s="81"/>
      <c r="AL20" s="81"/>
      <c r="AM20" s="81"/>
      <c r="AN20" s="81"/>
      <c r="AO20" s="84"/>
      <c r="AP20" s="81"/>
      <c r="AQ20" s="81"/>
      <c r="AR20" s="81"/>
      <c r="AS20" s="81"/>
      <c r="AT20" s="81"/>
      <c r="AU20" s="81"/>
      <c r="AV20" s="84"/>
      <c r="AW20" s="81"/>
      <c r="AX20" s="81"/>
      <c r="AY20" s="80"/>
      <c r="AZ20" s="81"/>
    </row>
    <row r="21" spans="1:52" s="54" customFormat="1" x14ac:dyDescent="0.25">
      <c r="A21" s="55"/>
      <c r="B21" s="44"/>
      <c r="C21" s="53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4"/>
      <c r="AD21" s="81"/>
      <c r="AE21" s="81"/>
      <c r="AF21" s="81"/>
      <c r="AG21" s="81"/>
      <c r="AH21" s="81"/>
      <c r="AI21" s="81"/>
      <c r="AJ21" s="84"/>
      <c r="AK21" s="81"/>
      <c r="AL21" s="81"/>
      <c r="AM21" s="81"/>
      <c r="AN21" s="81"/>
      <c r="AO21" s="84"/>
      <c r="AP21" s="81"/>
      <c r="AQ21" s="81"/>
      <c r="AR21" s="81"/>
      <c r="AS21" s="81"/>
      <c r="AT21" s="81"/>
      <c r="AU21" s="81"/>
      <c r="AV21" s="84"/>
      <c r="AW21" s="81"/>
      <c r="AX21" s="81"/>
      <c r="AY21" s="80"/>
      <c r="AZ21" s="81"/>
    </row>
    <row r="22" spans="1:52" s="54" customFormat="1" x14ac:dyDescent="0.25">
      <c r="A22" s="55"/>
      <c r="B22" s="44"/>
      <c r="C22" s="53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4"/>
      <c r="AD22" s="81"/>
      <c r="AE22" s="81"/>
      <c r="AF22" s="81"/>
      <c r="AG22" s="81"/>
      <c r="AH22" s="81"/>
      <c r="AI22" s="81"/>
      <c r="AJ22" s="84"/>
      <c r="AK22" s="81"/>
      <c r="AL22" s="81"/>
      <c r="AM22" s="81"/>
      <c r="AN22" s="81"/>
      <c r="AO22" s="84"/>
      <c r="AP22" s="81"/>
      <c r="AQ22" s="81"/>
      <c r="AR22" s="81"/>
      <c r="AS22" s="81"/>
      <c r="AT22" s="81"/>
      <c r="AU22" s="81"/>
      <c r="AV22" s="84"/>
      <c r="AW22" s="81"/>
      <c r="AX22" s="81"/>
      <c r="AY22" s="80"/>
      <c r="AZ22" s="81"/>
    </row>
    <row r="23" spans="1:52" s="54" customFormat="1" x14ac:dyDescent="0.25">
      <c r="A23" s="55"/>
      <c r="B23" s="44"/>
      <c r="C23" s="53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4"/>
      <c r="AD23" s="81"/>
      <c r="AE23" s="81"/>
      <c r="AF23" s="81"/>
      <c r="AG23" s="81"/>
      <c r="AH23" s="81"/>
      <c r="AI23" s="81"/>
      <c r="AJ23" s="84"/>
      <c r="AK23" s="81"/>
      <c r="AL23" s="81"/>
      <c r="AM23" s="81"/>
      <c r="AN23" s="81"/>
      <c r="AO23" s="84"/>
      <c r="AP23" s="81"/>
      <c r="AQ23" s="81"/>
      <c r="AR23" s="81"/>
      <c r="AS23" s="81"/>
      <c r="AT23" s="81"/>
      <c r="AU23" s="81"/>
      <c r="AV23" s="84"/>
      <c r="AW23" s="81"/>
      <c r="AX23" s="81"/>
      <c r="AY23" s="80"/>
      <c r="AZ23" s="81"/>
    </row>
    <row r="24" spans="1:52" s="54" customFormat="1" x14ac:dyDescent="0.25">
      <c r="A24" s="55"/>
      <c r="B24" s="44"/>
      <c r="C24" s="53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4"/>
      <c r="AD24" s="81"/>
      <c r="AE24" s="81"/>
      <c r="AF24" s="81"/>
      <c r="AG24" s="81"/>
      <c r="AH24" s="81"/>
      <c r="AI24" s="81"/>
      <c r="AJ24" s="84"/>
      <c r="AK24" s="81"/>
      <c r="AL24" s="81"/>
      <c r="AM24" s="81"/>
      <c r="AN24" s="81"/>
      <c r="AO24" s="84"/>
      <c r="AP24" s="81"/>
      <c r="AQ24" s="81"/>
      <c r="AR24" s="81"/>
      <c r="AS24" s="81"/>
      <c r="AT24" s="81"/>
      <c r="AU24" s="81"/>
      <c r="AV24" s="84"/>
      <c r="AW24" s="81"/>
      <c r="AX24" s="81"/>
      <c r="AY24" s="80"/>
      <c r="AZ24" s="81"/>
    </row>
    <row r="25" spans="1:52" s="54" customFormat="1" x14ac:dyDescent="0.25">
      <c r="A25" s="55"/>
      <c r="B25" s="44"/>
      <c r="C25" s="53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4"/>
      <c r="AD25" s="81"/>
      <c r="AE25" s="81"/>
      <c r="AF25" s="81"/>
      <c r="AG25" s="81"/>
      <c r="AH25" s="81"/>
      <c r="AI25" s="81"/>
      <c r="AJ25" s="84"/>
      <c r="AK25" s="81"/>
      <c r="AL25" s="81"/>
      <c r="AM25" s="81"/>
      <c r="AN25" s="81"/>
      <c r="AO25" s="84"/>
      <c r="AP25" s="81"/>
      <c r="AQ25" s="81"/>
      <c r="AR25" s="81"/>
      <c r="AS25" s="81"/>
      <c r="AT25" s="81"/>
      <c r="AU25" s="81"/>
      <c r="AV25" s="84"/>
      <c r="AW25" s="81"/>
      <c r="AX25" s="81"/>
      <c r="AY25" s="80"/>
      <c r="AZ25" s="81"/>
    </row>
    <row r="26" spans="1:52" s="54" customFormat="1" x14ac:dyDescent="0.25">
      <c r="A26" s="55"/>
      <c r="B26" s="44"/>
      <c r="C26" s="53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4"/>
      <c r="AD26" s="81"/>
      <c r="AE26" s="81"/>
      <c r="AF26" s="81"/>
      <c r="AG26" s="81"/>
      <c r="AH26" s="81"/>
      <c r="AI26" s="81"/>
      <c r="AJ26" s="84"/>
      <c r="AK26" s="81"/>
      <c r="AL26" s="81"/>
      <c r="AM26" s="81"/>
      <c r="AN26" s="81"/>
      <c r="AO26" s="84"/>
      <c r="AP26" s="81"/>
      <c r="AQ26" s="81"/>
      <c r="AR26" s="81"/>
      <c r="AS26" s="81"/>
      <c r="AT26" s="81"/>
      <c r="AU26" s="81"/>
      <c r="AV26" s="84"/>
      <c r="AW26" s="81"/>
      <c r="AX26" s="81"/>
      <c r="AY26" s="80"/>
      <c r="AZ26" s="81"/>
    </row>
    <row r="27" spans="1:52" s="54" customFormat="1" x14ac:dyDescent="0.25">
      <c r="A27" s="55"/>
      <c r="B27" s="44"/>
      <c r="C27" s="53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4"/>
      <c r="AD27" s="81"/>
      <c r="AE27" s="81"/>
      <c r="AF27" s="81"/>
      <c r="AG27" s="81"/>
      <c r="AH27" s="81"/>
      <c r="AI27" s="81"/>
      <c r="AJ27" s="84"/>
      <c r="AK27" s="81"/>
      <c r="AL27" s="81"/>
      <c r="AM27" s="81"/>
      <c r="AN27" s="81"/>
      <c r="AO27" s="84"/>
      <c r="AP27" s="81"/>
      <c r="AQ27" s="81"/>
      <c r="AR27" s="81"/>
      <c r="AS27" s="81"/>
      <c r="AT27" s="81"/>
      <c r="AU27" s="81"/>
      <c r="AV27" s="84"/>
      <c r="AW27" s="81"/>
      <c r="AX27" s="81"/>
      <c r="AY27" s="80"/>
      <c r="AZ27" s="81"/>
    </row>
    <row r="28" spans="1:52" s="54" customFormat="1" x14ac:dyDescent="0.25">
      <c r="A28" s="164" t="s">
        <v>34</v>
      </c>
      <c r="B28" s="165"/>
      <c r="C28" s="53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4"/>
      <c r="AD28" s="81"/>
      <c r="AE28" s="81"/>
      <c r="AF28" s="81"/>
      <c r="AG28" s="81"/>
      <c r="AH28" s="81"/>
      <c r="AI28" s="81"/>
      <c r="AJ28" s="84"/>
      <c r="AK28" s="81"/>
      <c r="AL28" s="81"/>
      <c r="AM28" s="81"/>
      <c r="AN28" s="81"/>
      <c r="AO28" s="84"/>
      <c r="AP28" s="81"/>
      <c r="AQ28" s="81"/>
      <c r="AR28" s="81"/>
      <c r="AS28" s="81"/>
      <c r="AT28" s="81"/>
      <c r="AU28" s="81"/>
      <c r="AV28" s="84"/>
      <c r="AW28" s="81"/>
      <c r="AX28" s="81"/>
      <c r="AY28" s="80"/>
      <c r="AZ28" s="81"/>
    </row>
    <row r="29" spans="1:52" s="54" customFormat="1" x14ac:dyDescent="0.25">
      <c r="A29" s="55"/>
      <c r="B29" s="44"/>
      <c r="C29" s="53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4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81"/>
      <c r="AO29" s="84"/>
      <c r="AP29" s="81"/>
      <c r="AQ29" s="81"/>
      <c r="AR29" s="81"/>
      <c r="AS29" s="81"/>
      <c r="AT29" s="81"/>
      <c r="AU29" s="81"/>
      <c r="AV29" s="84"/>
      <c r="AW29" s="81"/>
      <c r="AX29" s="81"/>
      <c r="AY29" s="80"/>
      <c r="AZ29" s="81"/>
    </row>
    <row r="30" spans="1:52" s="54" customFormat="1" x14ac:dyDescent="0.25">
      <c r="A30" s="63"/>
      <c r="B30" s="44"/>
      <c r="C30" s="53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4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81"/>
      <c r="AO30" s="84"/>
      <c r="AP30" s="81"/>
      <c r="AQ30" s="81"/>
      <c r="AR30" s="81"/>
      <c r="AS30" s="81"/>
      <c r="AT30" s="81"/>
      <c r="AU30" s="81"/>
      <c r="AV30" s="84"/>
      <c r="AW30" s="81"/>
      <c r="AX30" s="81"/>
      <c r="AY30" s="80"/>
      <c r="AZ30" s="81"/>
    </row>
    <row r="31" spans="1:52" s="54" customFormat="1" x14ac:dyDescent="0.25">
      <c r="A31" s="63"/>
      <c r="B31" s="44"/>
      <c r="C31" s="53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4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81"/>
      <c r="AO31" s="84"/>
      <c r="AP31" s="81"/>
      <c r="AQ31" s="81"/>
      <c r="AR31" s="81"/>
      <c r="AS31" s="81"/>
      <c r="AT31" s="81"/>
      <c r="AU31" s="81"/>
      <c r="AV31" s="84"/>
      <c r="AW31" s="81"/>
      <c r="AX31" s="81"/>
      <c r="AY31" s="80"/>
      <c r="AZ31" s="81"/>
    </row>
    <row r="32" spans="1:52" s="54" customFormat="1" x14ac:dyDescent="0.25">
      <c r="A32" s="63"/>
      <c r="B32" s="44"/>
      <c r="C32" s="53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4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81"/>
      <c r="AO32" s="84"/>
      <c r="AP32" s="81"/>
      <c r="AQ32" s="81"/>
      <c r="AR32" s="81"/>
      <c r="AS32" s="81"/>
      <c r="AT32" s="81"/>
      <c r="AU32" s="81"/>
      <c r="AV32" s="84"/>
      <c r="AW32" s="81"/>
      <c r="AX32" s="81"/>
      <c r="AY32" s="80"/>
      <c r="AZ32" s="81"/>
    </row>
    <row r="33" spans="1:52" s="54" customFormat="1" x14ac:dyDescent="0.25">
      <c r="A33" s="63"/>
      <c r="B33" s="44"/>
      <c r="C33" s="53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4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81"/>
      <c r="AO33" s="84"/>
      <c r="AP33" s="81"/>
      <c r="AQ33" s="81"/>
      <c r="AR33" s="81"/>
      <c r="AS33" s="81"/>
      <c r="AT33" s="81"/>
      <c r="AU33" s="81"/>
      <c r="AV33" s="84"/>
      <c r="AW33" s="81"/>
      <c r="AX33" s="81"/>
      <c r="AY33" s="80"/>
      <c r="AZ33" s="81"/>
    </row>
    <row r="34" spans="1:52" s="54" customFormat="1" x14ac:dyDescent="0.25">
      <c r="A34" s="63"/>
      <c r="B34" s="44"/>
      <c r="C34" s="53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4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81"/>
      <c r="AO34" s="84"/>
      <c r="AP34" s="81"/>
      <c r="AQ34" s="81"/>
      <c r="AR34" s="81"/>
      <c r="AS34" s="81"/>
      <c r="AT34" s="81"/>
      <c r="AU34" s="81"/>
      <c r="AV34" s="84"/>
      <c r="AW34" s="81"/>
      <c r="AX34" s="81"/>
      <c r="AY34" s="80"/>
      <c r="AZ34" s="81"/>
    </row>
    <row r="35" spans="1:52" s="54" customFormat="1" x14ac:dyDescent="0.25">
      <c r="A35" s="63"/>
      <c r="B35" s="44"/>
      <c r="C35" s="53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4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81"/>
      <c r="AO35" s="84"/>
      <c r="AP35" s="81"/>
      <c r="AQ35" s="81"/>
      <c r="AR35" s="81"/>
      <c r="AS35" s="81"/>
      <c r="AT35" s="81"/>
      <c r="AU35" s="81"/>
      <c r="AV35" s="84"/>
      <c r="AW35" s="81"/>
      <c r="AX35" s="81"/>
      <c r="AY35" s="80"/>
      <c r="AZ35" s="81"/>
    </row>
    <row r="36" spans="1:52" s="54" customFormat="1" x14ac:dyDescent="0.25">
      <c r="A36" s="63"/>
      <c r="B36" s="44"/>
      <c r="C36" s="53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4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81"/>
      <c r="AO36" s="84"/>
      <c r="AP36" s="81"/>
      <c r="AQ36" s="81"/>
      <c r="AR36" s="81"/>
      <c r="AS36" s="81"/>
      <c r="AT36" s="81"/>
      <c r="AU36" s="81"/>
      <c r="AV36" s="84"/>
      <c r="AW36" s="81"/>
      <c r="AX36" s="81"/>
      <c r="AY36" s="80"/>
      <c r="AZ36" s="81"/>
    </row>
    <row r="37" spans="1:52" s="54" customFormat="1" x14ac:dyDescent="0.25">
      <c r="A37" s="63"/>
      <c r="B37" s="44"/>
      <c r="C37" s="53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4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81"/>
      <c r="AO37" s="84"/>
      <c r="AP37" s="81"/>
      <c r="AQ37" s="81"/>
      <c r="AR37" s="81"/>
      <c r="AS37" s="81"/>
      <c r="AT37" s="81"/>
      <c r="AU37" s="81"/>
      <c r="AV37" s="84"/>
      <c r="AW37" s="81"/>
      <c r="AX37" s="81"/>
      <c r="AY37" s="80"/>
      <c r="AZ37" s="81"/>
    </row>
    <row r="38" spans="1:52" s="54" customFormat="1" x14ac:dyDescent="0.25">
      <c r="A38" s="63"/>
      <c r="B38" s="44"/>
      <c r="C38" s="53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4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81"/>
      <c r="AO38" s="84"/>
      <c r="AP38" s="81"/>
      <c r="AQ38" s="81"/>
      <c r="AR38" s="81"/>
      <c r="AS38" s="81"/>
      <c r="AT38" s="81"/>
      <c r="AU38" s="81"/>
      <c r="AV38" s="84"/>
      <c r="AW38" s="81"/>
      <c r="AX38" s="81"/>
      <c r="AY38" s="80"/>
      <c r="AZ38" s="81"/>
    </row>
    <row r="39" spans="1:52" x14ac:dyDescent="0.25">
      <c r="A39" s="22"/>
      <c r="B39" s="23"/>
      <c r="D39" s="77"/>
      <c r="E39" s="77"/>
      <c r="F39" s="77"/>
      <c r="G39" s="77"/>
      <c r="H39" s="77"/>
      <c r="I39" s="77"/>
      <c r="J39" s="77"/>
      <c r="K39" s="77"/>
      <c r="L39" s="7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7"/>
      <c r="AE39" s="88"/>
      <c r="AF39" s="88"/>
      <c r="AG39" s="88"/>
      <c r="AH39" s="88"/>
      <c r="AI39" s="88"/>
      <c r="AJ39" s="88"/>
      <c r="AK39" s="88"/>
      <c r="AL39" s="87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78"/>
      <c r="AZ39" s="87"/>
    </row>
    <row r="40" spans="1:52" ht="18" customHeight="1" x14ac:dyDescent="0.25">
      <c r="A40" s="24" t="s">
        <v>5</v>
      </c>
      <c r="B40" s="25"/>
      <c r="C40" s="26"/>
      <c r="D40" s="70">
        <f t="shared" ref="D40:K40" si="5">SUBTOTAL(9,D9:D38)</f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21"/>
      <c r="M40" s="89">
        <f t="shared" ref="M40:AA40" si="6">SUBTOTAL(9,M9:M39)</f>
        <v>0</v>
      </c>
      <c r="N40" s="89">
        <f t="shared" si="6"/>
        <v>0</v>
      </c>
      <c r="O40" s="89">
        <f t="shared" si="6"/>
        <v>0</v>
      </c>
      <c r="P40" s="89">
        <f t="shared" si="6"/>
        <v>0</v>
      </c>
      <c r="Q40" s="89">
        <f t="shared" si="6"/>
        <v>0</v>
      </c>
      <c r="R40" s="89">
        <f t="shared" si="6"/>
        <v>0</v>
      </c>
      <c r="S40" s="89">
        <f t="shared" si="6"/>
        <v>0</v>
      </c>
      <c r="T40" s="89">
        <f t="shared" si="6"/>
        <v>0</v>
      </c>
      <c r="U40" s="90">
        <f t="shared" si="6"/>
        <v>0</v>
      </c>
      <c r="V40" s="90">
        <f t="shared" si="6"/>
        <v>0</v>
      </c>
      <c r="W40" s="92">
        <f t="shared" si="6"/>
        <v>0</v>
      </c>
      <c r="X40" s="92">
        <f t="shared" si="6"/>
        <v>0</v>
      </c>
      <c r="Y40" s="92">
        <f t="shared" si="6"/>
        <v>0</v>
      </c>
      <c r="Z40" s="93">
        <f t="shared" si="6"/>
        <v>0</v>
      </c>
      <c r="AA40" s="93">
        <f t="shared" si="6"/>
        <v>0</v>
      </c>
      <c r="AB40" s="93">
        <f>SUBTOTAL(9,AB9:AB20,AB21:AB23,AB27:AB37)</f>
        <v>0</v>
      </c>
      <c r="AC40" s="94"/>
      <c r="AD40" s="93">
        <f>SUBTOTAL(9,AD9:AD39)</f>
        <v>0</v>
      </c>
      <c r="AE40" s="93">
        <f>SUBTOTAL(9,AE9:AE39)</f>
        <v>0</v>
      </c>
      <c r="AF40" s="93">
        <f>SUBTOTAL(9,AF9:AF39)</f>
        <v>0</v>
      </c>
      <c r="AG40" s="93">
        <f>SUBTOTAL(9,AG9:AG20,AG21:AG23,AG27:AG37)</f>
        <v>0</v>
      </c>
      <c r="AH40" s="93">
        <f>SUBTOTAL(9,AH9:AH39)</f>
        <v>0</v>
      </c>
      <c r="AI40" s="93">
        <f>SUBTOTAL(9,AI9:AI39)</f>
        <v>0</v>
      </c>
      <c r="AJ40" s="94"/>
      <c r="AK40" s="89">
        <f>SUBTOTAL(9,AK9:AK39)</f>
        <v>0</v>
      </c>
      <c r="AL40" s="89">
        <f>SUBTOTAL(9,AL9:AL39)</f>
        <v>0</v>
      </c>
      <c r="AM40" s="89">
        <f>SUBTOTAL(9,AM9:AM39)</f>
        <v>0</v>
      </c>
      <c r="AN40" s="89">
        <f>SUBTOTAL(9,AN9:AN39)</f>
        <v>0</v>
      </c>
      <c r="AO40" s="91"/>
      <c r="AP40" s="93">
        <f>SUBTOTAL(9,AP9:AP39)</f>
        <v>0</v>
      </c>
      <c r="AQ40" s="89">
        <f>SUBTOTAL(9,AQ9:AQ39)</f>
        <v>0</v>
      </c>
      <c r="AR40" s="89">
        <f>SUBTOTAL(9,AR9:AR39)</f>
        <v>0</v>
      </c>
      <c r="AS40" s="89">
        <f>SUBTOTAL(9,AS9:AS20,AS21:AS23,AS27:AS37)</f>
        <v>0</v>
      </c>
      <c r="AT40" s="89">
        <f>SUBTOTAL(9,AT9:AT39)</f>
        <v>0</v>
      </c>
      <c r="AU40" s="89">
        <f>SUBTOTAL(9,AU9:AU39)</f>
        <v>0</v>
      </c>
      <c r="AV40" s="91"/>
      <c r="AW40" s="89">
        <f>SUBTOTAL(9,AW9:AW39)</f>
        <v>0</v>
      </c>
      <c r="AX40" s="89">
        <f>SUBTOTAL(9,AX9:AX39)</f>
        <v>0</v>
      </c>
      <c r="AY40" s="78"/>
      <c r="AZ40" s="89">
        <f>SUBTOTAL(9,AZ9:AZ39)</f>
        <v>0</v>
      </c>
    </row>
    <row r="42" spans="1:52" s="54" customFormat="1" x14ac:dyDescent="0.25">
      <c r="A42" s="59"/>
      <c r="B42" s="60"/>
      <c r="AC42" s="58"/>
      <c r="AJ42" s="58"/>
      <c r="AO42" s="58"/>
      <c r="AV42" s="58"/>
    </row>
    <row r="43" spans="1:52" s="54" customFormat="1" x14ac:dyDescent="0.25">
      <c r="A43" s="59"/>
      <c r="B43" s="60"/>
      <c r="AC43" s="58"/>
      <c r="AJ43" s="58"/>
      <c r="AO43" s="58"/>
      <c r="AV43" s="58"/>
    </row>
    <row r="44" spans="1:52" s="54" customFormat="1" x14ac:dyDescent="0.25">
      <c r="A44" s="59"/>
      <c r="B44" s="60"/>
      <c r="AC44" s="58"/>
      <c r="AJ44" s="58"/>
      <c r="AO44" s="58"/>
      <c r="AV44" s="58"/>
    </row>
  </sheetData>
  <mergeCells count="14">
    <mergeCell ref="AK3:AM3"/>
    <mergeCell ref="AW3:AX3"/>
    <mergeCell ref="A28:B28"/>
    <mergeCell ref="A6:A7"/>
    <mergeCell ref="B6:B7"/>
    <mergeCell ref="F6:F7"/>
    <mergeCell ref="I6:I7"/>
    <mergeCell ref="J6:J7"/>
    <mergeCell ref="K6:K7"/>
    <mergeCell ref="H6:H7"/>
    <mergeCell ref="G6:G7"/>
    <mergeCell ref="AW5:AX5"/>
    <mergeCell ref="AD3:AI3"/>
    <mergeCell ref="AP3:AT3"/>
  </mergeCells>
  <printOptions horizontalCentered="1"/>
  <pageMargins left="0.25" right="0.25" top="0.75" bottom="0.25" header="0.3" footer="0"/>
  <pageSetup paperSize="3" scale="42" fitToHeight="0" orientation="landscape" r:id="rId1"/>
  <headerFooter>
    <oddHeader>&amp;L&amp;"-,Bold"&amp;9Sales Takeoff - &amp;A&amp;R&amp;"-,Bold"&amp;9Page &amp;P of &amp;N</oddHeader>
  </headerFooter>
  <ignoredErrors>
    <ignoredError sqref="AW39:AY39 B4:C7 C1 M39:T39 L3:L4 AK39:AU39 L7:T7 L6:T6 L5 AW6:AY7 AU6:AU7 AK6:AT7 AB6:AG6 U7:Y7 U6:Y6 U8:Y8 Z6:AA6 AH6:AJ6 AE7:AI7 Z39:AG39 Z7:AD7 Z8:AT8 U39:Y39 C3 B1:B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 &amp; Cost</vt:lpstr>
      <vt:lpstr>SEC-01</vt:lpstr>
      <vt:lpstr>SEC-02</vt:lpstr>
      <vt:lpstr>SEC-03</vt:lpstr>
      <vt:lpstr>SEC-04</vt:lpstr>
      <vt:lpstr>SEC-05</vt:lpstr>
      <vt:lpstr>SEC-06</vt:lpstr>
      <vt:lpstr>SEC-07</vt:lpstr>
      <vt:lpstr>SEC-08</vt:lpstr>
      <vt:lpstr>SEC-09</vt:lpstr>
      <vt:lpstr>SEC-10</vt:lpstr>
      <vt:lpstr>SEC-11</vt:lpstr>
      <vt:lpstr>SEC-12</vt:lpstr>
      <vt:lpstr>SEC-13</vt:lpstr>
      <vt:lpstr>SEC-14</vt:lpstr>
      <vt:lpstr>SEC-15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Dunkleberger</dc:creator>
  <cp:lastModifiedBy>Mehul Laliwala</cp:lastModifiedBy>
  <cp:lastPrinted>2017-08-31T19:20:02Z</cp:lastPrinted>
  <dcterms:created xsi:type="dcterms:W3CDTF">2013-04-18T18:00:06Z</dcterms:created>
  <dcterms:modified xsi:type="dcterms:W3CDTF">2020-03-11T11:48:47Z</dcterms:modified>
</cp:coreProperties>
</file>